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Jürg\Documents\Velo-Club\Mobirise\Dokumente\Vereinsmeisterschaft\"/>
    </mc:Choice>
  </mc:AlternateContent>
  <xr:revisionPtr revIDLastSave="0" documentId="13_ncr:1_{31F44697-677D-4F51-999D-9024AFB8F737}" xr6:coauthVersionLast="45" xr6:coauthVersionMax="45" xr10:uidLastSave="{00000000-0000-0000-0000-000000000000}"/>
  <bookViews>
    <workbookView xWindow="-120" yWindow="-120" windowWidth="38640" windowHeight="21840" xr2:uid="{CAE0966A-39C2-4464-BF1D-F9F8E4274E28}"/>
  </bookViews>
  <sheets>
    <sheet name="Vereinsmeisterschaft_2020" sheetId="2" r:id="rId1"/>
  </sheets>
  <definedNames>
    <definedName name="_xlnm._FilterDatabase" localSheetId="0" hidden="1">Vereinsmeisterschaft_2020!$A$5:$Z$47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2" l="1"/>
  <c r="V4" i="2"/>
  <c r="AB7" i="2" l="1"/>
  <c r="AB9" i="2"/>
  <c r="AB8" i="2"/>
  <c r="AB20" i="2"/>
  <c r="AB24" i="2"/>
  <c r="AB22" i="2"/>
  <c r="AB14" i="2"/>
  <c r="AB19" i="2"/>
  <c r="AB12" i="2"/>
  <c r="AB16" i="2"/>
  <c r="AB30" i="2"/>
  <c r="AB17" i="2"/>
  <c r="AB21" i="2"/>
  <c r="AB25" i="2"/>
  <c r="AB23" i="2"/>
  <c r="AB13" i="2"/>
  <c r="AB10" i="2"/>
  <c r="AB26" i="2"/>
  <c r="AB11" i="2"/>
  <c r="AB18" i="2"/>
  <c r="AB39" i="2"/>
  <c r="AB15" i="2"/>
  <c r="AB32" i="2"/>
  <c r="AB27" i="2"/>
  <c r="AB33" i="2"/>
  <c r="AB36" i="2"/>
  <c r="AB38" i="2"/>
  <c r="AB42" i="2"/>
  <c r="AB28" i="2"/>
  <c r="AB43" i="2"/>
  <c r="AB44" i="2"/>
  <c r="AB35" i="2"/>
  <c r="AB45" i="2"/>
  <c r="AB46" i="2"/>
  <c r="AB29" i="2"/>
  <c r="AB34" i="2"/>
  <c r="AB40" i="2"/>
  <c r="AB31" i="2"/>
  <c r="AB37" i="2"/>
  <c r="AB41" i="2"/>
  <c r="AB47" i="2"/>
  <c r="AB6" i="2"/>
  <c r="D11" i="2" l="1"/>
  <c r="D22" i="2" l="1"/>
  <c r="E4" i="2" l="1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W4" i="2"/>
  <c r="X4" i="2"/>
  <c r="Y4" i="2"/>
  <c r="Z4" i="2"/>
  <c r="AA4" i="2"/>
  <c r="AA48" i="2"/>
  <c r="D42" i="2"/>
  <c r="D12" i="2"/>
  <c r="D7" i="2"/>
  <c r="D9" i="2"/>
  <c r="D16" i="2"/>
  <c r="D8" i="2"/>
  <c r="D24" i="2"/>
  <c r="D28" i="2"/>
  <c r="D20" i="2"/>
  <c r="D14" i="2"/>
  <c r="D30" i="2"/>
  <c r="D43" i="2"/>
  <c r="D44" i="2"/>
  <c r="D23" i="2"/>
  <c r="D17" i="2"/>
  <c r="D35" i="2"/>
  <c r="D25" i="2"/>
  <c r="D10" i="2"/>
  <c r="D18" i="2"/>
  <c r="D21" i="2"/>
  <c r="D45" i="2"/>
  <c r="D39" i="2"/>
  <c r="D13" i="2"/>
  <c r="D27" i="2"/>
  <c r="D15" i="2"/>
  <c r="D46" i="2"/>
  <c r="D19" i="2"/>
  <c r="D38" i="2"/>
  <c r="D29" i="2"/>
  <c r="D34" i="2"/>
  <c r="D40" i="2"/>
  <c r="D33" i="2"/>
  <c r="D36" i="2"/>
  <c r="D31" i="2"/>
  <c r="D37" i="2"/>
  <c r="D41" i="2"/>
  <c r="D26" i="2"/>
  <c r="D47" i="2"/>
  <c r="D32" i="2"/>
  <c r="D6" i="2"/>
  <c r="A11" i="2" l="1"/>
  <c r="A22" i="2"/>
  <c r="A30" i="2"/>
  <c r="A43" i="2"/>
  <c r="A13" i="2"/>
  <c r="A27" i="2"/>
  <c r="A31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42" i="2" l="1"/>
  <c r="A36" i="2"/>
  <c r="A39" i="2"/>
  <c r="A14" i="2"/>
  <c r="A33" i="2"/>
  <c r="A45" i="2"/>
  <c r="A20" i="2"/>
  <c r="A21" i="2"/>
  <c r="A28" i="2"/>
  <c r="A40" i="2"/>
  <c r="A18" i="2"/>
  <c r="A24" i="2"/>
  <c r="A12" i="2"/>
  <c r="A34" i="2"/>
  <c r="A10" i="2"/>
  <c r="A8" i="2"/>
  <c r="A23" i="2"/>
  <c r="A6" i="2"/>
  <c r="A29" i="2"/>
  <c r="A25" i="2"/>
  <c r="A16" i="2"/>
  <c r="A46" i="2"/>
  <c r="A32" i="2"/>
  <c r="A38" i="2"/>
  <c r="A35" i="2"/>
  <c r="A9" i="2"/>
  <c r="A37" i="2"/>
  <c r="A47" i="2"/>
  <c r="A19" i="2"/>
  <c r="A17" i="2"/>
  <c r="A7" i="2"/>
  <c r="A26" i="2"/>
  <c r="A41" i="2"/>
  <c r="A15" i="2"/>
  <c r="A44" i="2"/>
</calcChain>
</file>

<file path=xl/sharedStrings.xml><?xml version="1.0" encoding="utf-8"?>
<sst xmlns="http://schemas.openxmlformats.org/spreadsheetml/2006/main" count="119" uniqueCount="115">
  <si>
    <t>Rang</t>
  </si>
  <si>
    <t>Name</t>
  </si>
  <si>
    <t>Vorname</t>
  </si>
  <si>
    <t>Total Punkte</t>
  </si>
  <si>
    <t>Tour_1</t>
  </si>
  <si>
    <t>Büschlen</t>
  </si>
  <si>
    <t>Hans Jürg</t>
  </si>
  <si>
    <t>Iannuzzelli</t>
  </si>
  <si>
    <t>Angelo</t>
  </si>
  <si>
    <t>Hard</t>
  </si>
  <si>
    <t>Beat</t>
  </si>
  <si>
    <t>Deiss</t>
  </si>
  <si>
    <t>Theo</t>
  </si>
  <si>
    <t>Schönbächler</t>
  </si>
  <si>
    <t>Paul</t>
  </si>
  <si>
    <t>Willmann</t>
  </si>
  <si>
    <t>Thomas</t>
  </si>
  <si>
    <t>Rüegg</t>
  </si>
  <si>
    <t>Christoph</t>
  </si>
  <si>
    <t>Zenhäusern</t>
  </si>
  <si>
    <t>Roli</t>
  </si>
  <si>
    <t>Alvarez</t>
  </si>
  <si>
    <t>Roberto</t>
  </si>
  <si>
    <t>Louis</t>
  </si>
  <si>
    <t>Felix</t>
  </si>
  <si>
    <t>Garcia</t>
  </si>
  <si>
    <t>Emilio</t>
  </si>
  <si>
    <t>Goetschmann</t>
  </si>
  <si>
    <t>Bernadette</t>
  </si>
  <si>
    <t>Pfister</t>
  </si>
  <si>
    <t>Rolf</t>
  </si>
  <si>
    <t>Perisset</t>
  </si>
  <si>
    <t>Pascal</t>
  </si>
  <si>
    <t>Caprez</t>
  </si>
  <si>
    <t>Lucius</t>
  </si>
  <si>
    <t>Christen</t>
  </si>
  <si>
    <t>Urs</t>
  </si>
  <si>
    <t>Giudicello</t>
  </si>
  <si>
    <t>Gio</t>
  </si>
  <si>
    <t>Schärer</t>
  </si>
  <si>
    <t>Ursula</t>
  </si>
  <si>
    <t>Koch</t>
  </si>
  <si>
    <t>Wendelin</t>
  </si>
  <si>
    <t>Rosenast</t>
  </si>
  <si>
    <t>Andrea</t>
  </si>
  <si>
    <t>Theiler</t>
  </si>
  <si>
    <t>Sarina</t>
  </si>
  <si>
    <t>Bieler</t>
  </si>
  <si>
    <t>Walter</t>
  </si>
  <si>
    <t>Rizzardi</t>
  </si>
  <si>
    <t>Brigitte</t>
  </si>
  <si>
    <t>Evelyne</t>
  </si>
  <si>
    <t>Braun</t>
  </si>
  <si>
    <t>Ralf</t>
  </si>
  <si>
    <t>Hofer</t>
  </si>
  <si>
    <t>Bruno</t>
  </si>
  <si>
    <t>Polok</t>
  </si>
  <si>
    <t>Richard</t>
  </si>
  <si>
    <t>Fischer</t>
  </si>
  <si>
    <t>Matthias</t>
  </si>
  <si>
    <t>Aggiato</t>
  </si>
  <si>
    <t>Michele</t>
  </si>
  <si>
    <t>Krättli</t>
  </si>
  <si>
    <t>Peter</t>
  </si>
  <si>
    <t>Hoppler</t>
  </si>
  <si>
    <t>Stefan</t>
  </si>
  <si>
    <t>Koller</t>
  </si>
  <si>
    <t>Ferdi</t>
  </si>
  <si>
    <t>Verstrepen</t>
  </si>
  <si>
    <t>Johan</t>
  </si>
  <si>
    <t>Inglin</t>
  </si>
  <si>
    <t>Erwin</t>
  </si>
  <si>
    <t>Frey</t>
  </si>
  <si>
    <t>Mischa</t>
  </si>
  <si>
    <t>Schönenberger</t>
  </si>
  <si>
    <t>Silvia</t>
  </si>
  <si>
    <t>Diener</t>
  </si>
  <si>
    <t>Reinhard</t>
  </si>
  <si>
    <t>Max</t>
  </si>
  <si>
    <t>Schibli</t>
  </si>
  <si>
    <t>Total</t>
  </si>
  <si>
    <t>Tour_2</t>
  </si>
  <si>
    <t>Tour_3</t>
  </si>
  <si>
    <t>Tour_4</t>
  </si>
  <si>
    <t>Tour_5</t>
  </si>
  <si>
    <t>Tour_6</t>
  </si>
  <si>
    <t>Tour_7</t>
  </si>
  <si>
    <t>VMC Urdorf</t>
  </si>
  <si>
    <t>Punkte</t>
  </si>
  <si>
    <t>Vereinsmeisterschaft_2020</t>
  </si>
  <si>
    <t>Tour_10</t>
  </si>
  <si>
    <t>Tour_16</t>
  </si>
  <si>
    <t>Tour_17</t>
  </si>
  <si>
    <t>Tour_18</t>
  </si>
  <si>
    <t>Tour_19</t>
  </si>
  <si>
    <t>Tour_20</t>
  </si>
  <si>
    <t>Datum</t>
  </si>
  <si>
    <t>Tages-KM</t>
  </si>
  <si>
    <t>Punkte / km</t>
  </si>
  <si>
    <t>Tour_8</t>
  </si>
  <si>
    <t>Tour_9</t>
  </si>
  <si>
    <t>Tour_11</t>
  </si>
  <si>
    <t>Tour_14</t>
  </si>
  <si>
    <t>Tour_21</t>
  </si>
  <si>
    <t>Mörgeli</t>
  </si>
  <si>
    <t>Susanne</t>
  </si>
  <si>
    <t>Lerchmüller</t>
  </si>
  <si>
    <t>Karlen</t>
  </si>
  <si>
    <t>Sascha</t>
  </si>
  <si>
    <t>Anzahl Touren</t>
  </si>
  <si>
    <t>Tour_12
4-Tagestour</t>
  </si>
  <si>
    <t>Tour_22</t>
  </si>
  <si>
    <t>Tour_23</t>
  </si>
  <si>
    <t>Tour_15
MTB-Tagestour</t>
  </si>
  <si>
    <t>Tour_13
Regen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</si>
</sst>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51439-E4DA-4784-A3BE-D279898934E5}">
  <dimension ref="A1:AB48"/>
  <sheetViews>
    <sheetView tabSelected="1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A6" sqref="A6"/>
    </sheetView>
  </sheetViews>
  <sheetFormatPr baseColWidth="10" defaultRowHeight="21" customHeight="1" x14ac:dyDescent="0.25"/>
  <cols>
    <col min="2" max="2" width="14.42578125" bestFit="1" customWidth="1"/>
    <col min="3" max="3" width="11.42578125" bestFit="1" customWidth="1"/>
    <col min="4" max="27" width="15.7109375" customWidth="1"/>
    <col min="28" max="28" width="13.7109375" bestFit="1" customWidth="1"/>
    <col min="247" max="247" width="12.28515625" customWidth="1"/>
    <col min="248" max="248" width="14.7109375" bestFit="1" customWidth="1"/>
    <col min="249" max="249" width="20.140625" bestFit="1" customWidth="1"/>
    <col min="250" max="255" width="12.28515625" customWidth="1"/>
    <col min="256" max="257" width="13.42578125" customWidth="1"/>
    <col min="258" max="274" width="12.28515625" customWidth="1"/>
    <col min="275" max="275" width="15.140625" customWidth="1"/>
    <col min="276" max="277" width="12.28515625" customWidth="1"/>
    <col min="278" max="278" width="15" customWidth="1"/>
    <col min="279" max="282" width="12.28515625" customWidth="1"/>
    <col min="283" max="283" width="11" customWidth="1"/>
    <col min="503" max="503" width="12.28515625" customWidth="1"/>
    <col min="504" max="504" width="14.7109375" bestFit="1" customWidth="1"/>
    <col min="505" max="505" width="20.140625" bestFit="1" customWidth="1"/>
    <col min="506" max="511" width="12.28515625" customWidth="1"/>
    <col min="512" max="513" width="13.42578125" customWidth="1"/>
    <col min="514" max="530" width="12.28515625" customWidth="1"/>
    <col min="531" max="531" width="15.140625" customWidth="1"/>
    <col min="532" max="533" width="12.28515625" customWidth="1"/>
    <col min="534" max="534" width="15" customWidth="1"/>
    <col min="535" max="538" width="12.28515625" customWidth="1"/>
    <col min="539" max="539" width="11" customWidth="1"/>
    <col min="759" max="759" width="12.28515625" customWidth="1"/>
    <col min="760" max="760" width="14.7109375" bestFit="1" customWidth="1"/>
    <col min="761" max="761" width="20.140625" bestFit="1" customWidth="1"/>
    <col min="762" max="767" width="12.28515625" customWidth="1"/>
    <col min="768" max="769" width="13.42578125" customWidth="1"/>
    <col min="770" max="786" width="12.28515625" customWidth="1"/>
    <col min="787" max="787" width="15.140625" customWidth="1"/>
    <col min="788" max="789" width="12.28515625" customWidth="1"/>
    <col min="790" max="790" width="15" customWidth="1"/>
    <col min="791" max="794" width="12.28515625" customWidth="1"/>
    <col min="795" max="795" width="11" customWidth="1"/>
    <col min="1015" max="1015" width="12.28515625" customWidth="1"/>
    <col min="1016" max="1016" width="14.7109375" bestFit="1" customWidth="1"/>
    <col min="1017" max="1017" width="20.140625" bestFit="1" customWidth="1"/>
    <col min="1018" max="1023" width="12.28515625" customWidth="1"/>
    <col min="1024" max="1025" width="13.42578125" customWidth="1"/>
    <col min="1026" max="1042" width="12.28515625" customWidth="1"/>
    <col min="1043" max="1043" width="15.140625" customWidth="1"/>
    <col min="1044" max="1045" width="12.28515625" customWidth="1"/>
    <col min="1046" max="1046" width="15" customWidth="1"/>
    <col min="1047" max="1050" width="12.28515625" customWidth="1"/>
    <col min="1051" max="1051" width="11" customWidth="1"/>
    <col min="1271" max="1271" width="12.28515625" customWidth="1"/>
    <col min="1272" max="1272" width="14.7109375" bestFit="1" customWidth="1"/>
    <col min="1273" max="1273" width="20.140625" bestFit="1" customWidth="1"/>
    <col min="1274" max="1279" width="12.28515625" customWidth="1"/>
    <col min="1280" max="1281" width="13.42578125" customWidth="1"/>
    <col min="1282" max="1298" width="12.28515625" customWidth="1"/>
    <col min="1299" max="1299" width="15.140625" customWidth="1"/>
    <col min="1300" max="1301" width="12.28515625" customWidth="1"/>
    <col min="1302" max="1302" width="15" customWidth="1"/>
    <col min="1303" max="1306" width="12.28515625" customWidth="1"/>
    <col min="1307" max="1307" width="11" customWidth="1"/>
    <col min="1527" max="1527" width="12.28515625" customWidth="1"/>
    <col min="1528" max="1528" width="14.7109375" bestFit="1" customWidth="1"/>
    <col min="1529" max="1529" width="20.140625" bestFit="1" customWidth="1"/>
    <col min="1530" max="1535" width="12.28515625" customWidth="1"/>
    <col min="1536" max="1537" width="13.42578125" customWidth="1"/>
    <col min="1538" max="1554" width="12.28515625" customWidth="1"/>
    <col min="1555" max="1555" width="15.140625" customWidth="1"/>
    <col min="1556" max="1557" width="12.28515625" customWidth="1"/>
    <col min="1558" max="1558" width="15" customWidth="1"/>
    <col min="1559" max="1562" width="12.28515625" customWidth="1"/>
    <col min="1563" max="1563" width="11" customWidth="1"/>
    <col min="1783" max="1783" width="12.28515625" customWidth="1"/>
    <col min="1784" max="1784" width="14.7109375" bestFit="1" customWidth="1"/>
    <col min="1785" max="1785" width="20.140625" bestFit="1" customWidth="1"/>
    <col min="1786" max="1791" width="12.28515625" customWidth="1"/>
    <col min="1792" max="1793" width="13.42578125" customWidth="1"/>
    <col min="1794" max="1810" width="12.28515625" customWidth="1"/>
    <col min="1811" max="1811" width="15.140625" customWidth="1"/>
    <col min="1812" max="1813" width="12.28515625" customWidth="1"/>
    <col min="1814" max="1814" width="15" customWidth="1"/>
    <col min="1815" max="1818" width="12.28515625" customWidth="1"/>
    <col min="1819" max="1819" width="11" customWidth="1"/>
    <col min="2039" max="2039" width="12.28515625" customWidth="1"/>
    <col min="2040" max="2040" width="14.7109375" bestFit="1" customWidth="1"/>
    <col min="2041" max="2041" width="20.140625" bestFit="1" customWidth="1"/>
    <col min="2042" max="2047" width="12.28515625" customWidth="1"/>
    <col min="2048" max="2049" width="13.42578125" customWidth="1"/>
    <col min="2050" max="2066" width="12.28515625" customWidth="1"/>
    <col min="2067" max="2067" width="15.140625" customWidth="1"/>
    <col min="2068" max="2069" width="12.28515625" customWidth="1"/>
    <col min="2070" max="2070" width="15" customWidth="1"/>
    <col min="2071" max="2074" width="12.28515625" customWidth="1"/>
    <col min="2075" max="2075" width="11" customWidth="1"/>
    <col min="2295" max="2295" width="12.28515625" customWidth="1"/>
    <col min="2296" max="2296" width="14.7109375" bestFit="1" customWidth="1"/>
    <col min="2297" max="2297" width="20.140625" bestFit="1" customWidth="1"/>
    <col min="2298" max="2303" width="12.28515625" customWidth="1"/>
    <col min="2304" max="2305" width="13.42578125" customWidth="1"/>
    <col min="2306" max="2322" width="12.28515625" customWidth="1"/>
    <col min="2323" max="2323" width="15.140625" customWidth="1"/>
    <col min="2324" max="2325" width="12.28515625" customWidth="1"/>
    <col min="2326" max="2326" width="15" customWidth="1"/>
    <col min="2327" max="2330" width="12.28515625" customWidth="1"/>
    <col min="2331" max="2331" width="11" customWidth="1"/>
    <col min="2551" max="2551" width="12.28515625" customWidth="1"/>
    <col min="2552" max="2552" width="14.7109375" bestFit="1" customWidth="1"/>
    <col min="2553" max="2553" width="20.140625" bestFit="1" customWidth="1"/>
    <col min="2554" max="2559" width="12.28515625" customWidth="1"/>
    <col min="2560" max="2561" width="13.42578125" customWidth="1"/>
    <col min="2562" max="2578" width="12.28515625" customWidth="1"/>
    <col min="2579" max="2579" width="15.140625" customWidth="1"/>
    <col min="2580" max="2581" width="12.28515625" customWidth="1"/>
    <col min="2582" max="2582" width="15" customWidth="1"/>
    <col min="2583" max="2586" width="12.28515625" customWidth="1"/>
    <col min="2587" max="2587" width="11" customWidth="1"/>
    <col min="2807" max="2807" width="12.28515625" customWidth="1"/>
    <col min="2808" max="2808" width="14.7109375" bestFit="1" customWidth="1"/>
    <col min="2809" max="2809" width="20.140625" bestFit="1" customWidth="1"/>
    <col min="2810" max="2815" width="12.28515625" customWidth="1"/>
    <col min="2816" max="2817" width="13.42578125" customWidth="1"/>
    <col min="2818" max="2834" width="12.28515625" customWidth="1"/>
    <col min="2835" max="2835" width="15.140625" customWidth="1"/>
    <col min="2836" max="2837" width="12.28515625" customWidth="1"/>
    <col min="2838" max="2838" width="15" customWidth="1"/>
    <col min="2839" max="2842" width="12.28515625" customWidth="1"/>
    <col min="2843" max="2843" width="11" customWidth="1"/>
    <col min="3063" max="3063" width="12.28515625" customWidth="1"/>
    <col min="3064" max="3064" width="14.7109375" bestFit="1" customWidth="1"/>
    <col min="3065" max="3065" width="20.140625" bestFit="1" customWidth="1"/>
    <col min="3066" max="3071" width="12.28515625" customWidth="1"/>
    <col min="3072" max="3073" width="13.42578125" customWidth="1"/>
    <col min="3074" max="3090" width="12.28515625" customWidth="1"/>
    <col min="3091" max="3091" width="15.140625" customWidth="1"/>
    <col min="3092" max="3093" width="12.28515625" customWidth="1"/>
    <col min="3094" max="3094" width="15" customWidth="1"/>
    <col min="3095" max="3098" width="12.28515625" customWidth="1"/>
    <col min="3099" max="3099" width="11" customWidth="1"/>
    <col min="3319" max="3319" width="12.28515625" customWidth="1"/>
    <col min="3320" max="3320" width="14.7109375" bestFit="1" customWidth="1"/>
    <col min="3321" max="3321" width="20.140625" bestFit="1" customWidth="1"/>
    <col min="3322" max="3327" width="12.28515625" customWidth="1"/>
    <col min="3328" max="3329" width="13.42578125" customWidth="1"/>
    <col min="3330" max="3346" width="12.28515625" customWidth="1"/>
    <col min="3347" max="3347" width="15.140625" customWidth="1"/>
    <col min="3348" max="3349" width="12.28515625" customWidth="1"/>
    <col min="3350" max="3350" width="15" customWidth="1"/>
    <col min="3351" max="3354" width="12.28515625" customWidth="1"/>
    <col min="3355" max="3355" width="11" customWidth="1"/>
    <col min="3575" max="3575" width="12.28515625" customWidth="1"/>
    <col min="3576" max="3576" width="14.7109375" bestFit="1" customWidth="1"/>
    <col min="3577" max="3577" width="20.140625" bestFit="1" customWidth="1"/>
    <col min="3578" max="3583" width="12.28515625" customWidth="1"/>
    <col min="3584" max="3585" width="13.42578125" customWidth="1"/>
    <col min="3586" max="3602" width="12.28515625" customWidth="1"/>
    <col min="3603" max="3603" width="15.140625" customWidth="1"/>
    <col min="3604" max="3605" width="12.28515625" customWidth="1"/>
    <col min="3606" max="3606" width="15" customWidth="1"/>
    <col min="3607" max="3610" width="12.28515625" customWidth="1"/>
    <col min="3611" max="3611" width="11" customWidth="1"/>
    <col min="3831" max="3831" width="12.28515625" customWidth="1"/>
    <col min="3832" max="3832" width="14.7109375" bestFit="1" customWidth="1"/>
    <col min="3833" max="3833" width="20.140625" bestFit="1" customWidth="1"/>
    <col min="3834" max="3839" width="12.28515625" customWidth="1"/>
    <col min="3840" max="3841" width="13.42578125" customWidth="1"/>
    <col min="3842" max="3858" width="12.28515625" customWidth="1"/>
    <col min="3859" max="3859" width="15.140625" customWidth="1"/>
    <col min="3860" max="3861" width="12.28515625" customWidth="1"/>
    <col min="3862" max="3862" width="15" customWidth="1"/>
    <col min="3863" max="3866" width="12.28515625" customWidth="1"/>
    <col min="3867" max="3867" width="11" customWidth="1"/>
    <col min="4087" max="4087" width="12.28515625" customWidth="1"/>
    <col min="4088" max="4088" width="14.7109375" bestFit="1" customWidth="1"/>
    <col min="4089" max="4089" width="20.140625" bestFit="1" customWidth="1"/>
    <col min="4090" max="4095" width="12.28515625" customWidth="1"/>
    <col min="4096" max="4097" width="13.42578125" customWidth="1"/>
    <col min="4098" max="4114" width="12.28515625" customWidth="1"/>
    <col min="4115" max="4115" width="15.140625" customWidth="1"/>
    <col min="4116" max="4117" width="12.28515625" customWidth="1"/>
    <col min="4118" max="4118" width="15" customWidth="1"/>
    <col min="4119" max="4122" width="12.28515625" customWidth="1"/>
    <col min="4123" max="4123" width="11" customWidth="1"/>
    <col min="4343" max="4343" width="12.28515625" customWidth="1"/>
    <col min="4344" max="4344" width="14.7109375" bestFit="1" customWidth="1"/>
    <col min="4345" max="4345" width="20.140625" bestFit="1" customWidth="1"/>
    <col min="4346" max="4351" width="12.28515625" customWidth="1"/>
    <col min="4352" max="4353" width="13.42578125" customWidth="1"/>
    <col min="4354" max="4370" width="12.28515625" customWidth="1"/>
    <col min="4371" max="4371" width="15.140625" customWidth="1"/>
    <col min="4372" max="4373" width="12.28515625" customWidth="1"/>
    <col min="4374" max="4374" width="15" customWidth="1"/>
    <col min="4375" max="4378" width="12.28515625" customWidth="1"/>
    <col min="4379" max="4379" width="11" customWidth="1"/>
    <col min="4599" max="4599" width="12.28515625" customWidth="1"/>
    <col min="4600" max="4600" width="14.7109375" bestFit="1" customWidth="1"/>
    <col min="4601" max="4601" width="20.140625" bestFit="1" customWidth="1"/>
    <col min="4602" max="4607" width="12.28515625" customWidth="1"/>
    <col min="4608" max="4609" width="13.42578125" customWidth="1"/>
    <col min="4610" max="4626" width="12.28515625" customWidth="1"/>
    <col min="4627" max="4627" width="15.140625" customWidth="1"/>
    <col min="4628" max="4629" width="12.28515625" customWidth="1"/>
    <col min="4630" max="4630" width="15" customWidth="1"/>
    <col min="4631" max="4634" width="12.28515625" customWidth="1"/>
    <col min="4635" max="4635" width="11" customWidth="1"/>
    <col min="4855" max="4855" width="12.28515625" customWidth="1"/>
    <col min="4856" max="4856" width="14.7109375" bestFit="1" customWidth="1"/>
    <col min="4857" max="4857" width="20.140625" bestFit="1" customWidth="1"/>
    <col min="4858" max="4863" width="12.28515625" customWidth="1"/>
    <col min="4864" max="4865" width="13.42578125" customWidth="1"/>
    <col min="4866" max="4882" width="12.28515625" customWidth="1"/>
    <col min="4883" max="4883" width="15.140625" customWidth="1"/>
    <col min="4884" max="4885" width="12.28515625" customWidth="1"/>
    <col min="4886" max="4886" width="15" customWidth="1"/>
    <col min="4887" max="4890" width="12.28515625" customWidth="1"/>
    <col min="4891" max="4891" width="11" customWidth="1"/>
    <col min="5111" max="5111" width="12.28515625" customWidth="1"/>
    <col min="5112" max="5112" width="14.7109375" bestFit="1" customWidth="1"/>
    <col min="5113" max="5113" width="20.140625" bestFit="1" customWidth="1"/>
    <col min="5114" max="5119" width="12.28515625" customWidth="1"/>
    <col min="5120" max="5121" width="13.42578125" customWidth="1"/>
    <col min="5122" max="5138" width="12.28515625" customWidth="1"/>
    <col min="5139" max="5139" width="15.140625" customWidth="1"/>
    <col min="5140" max="5141" width="12.28515625" customWidth="1"/>
    <col min="5142" max="5142" width="15" customWidth="1"/>
    <col min="5143" max="5146" width="12.28515625" customWidth="1"/>
    <col min="5147" max="5147" width="11" customWidth="1"/>
    <col min="5367" max="5367" width="12.28515625" customWidth="1"/>
    <col min="5368" max="5368" width="14.7109375" bestFit="1" customWidth="1"/>
    <col min="5369" max="5369" width="20.140625" bestFit="1" customWidth="1"/>
    <col min="5370" max="5375" width="12.28515625" customWidth="1"/>
    <col min="5376" max="5377" width="13.42578125" customWidth="1"/>
    <col min="5378" max="5394" width="12.28515625" customWidth="1"/>
    <col min="5395" max="5395" width="15.140625" customWidth="1"/>
    <col min="5396" max="5397" width="12.28515625" customWidth="1"/>
    <col min="5398" max="5398" width="15" customWidth="1"/>
    <col min="5399" max="5402" width="12.28515625" customWidth="1"/>
    <col min="5403" max="5403" width="11" customWidth="1"/>
    <col min="5623" max="5623" width="12.28515625" customWidth="1"/>
    <col min="5624" max="5624" width="14.7109375" bestFit="1" customWidth="1"/>
    <col min="5625" max="5625" width="20.140625" bestFit="1" customWidth="1"/>
    <col min="5626" max="5631" width="12.28515625" customWidth="1"/>
    <col min="5632" max="5633" width="13.42578125" customWidth="1"/>
    <col min="5634" max="5650" width="12.28515625" customWidth="1"/>
    <col min="5651" max="5651" width="15.140625" customWidth="1"/>
    <col min="5652" max="5653" width="12.28515625" customWidth="1"/>
    <col min="5654" max="5654" width="15" customWidth="1"/>
    <col min="5655" max="5658" width="12.28515625" customWidth="1"/>
    <col min="5659" max="5659" width="11" customWidth="1"/>
    <col min="5879" max="5879" width="12.28515625" customWidth="1"/>
    <col min="5880" max="5880" width="14.7109375" bestFit="1" customWidth="1"/>
    <col min="5881" max="5881" width="20.140625" bestFit="1" customWidth="1"/>
    <col min="5882" max="5887" width="12.28515625" customWidth="1"/>
    <col min="5888" max="5889" width="13.42578125" customWidth="1"/>
    <col min="5890" max="5906" width="12.28515625" customWidth="1"/>
    <col min="5907" max="5907" width="15.140625" customWidth="1"/>
    <col min="5908" max="5909" width="12.28515625" customWidth="1"/>
    <col min="5910" max="5910" width="15" customWidth="1"/>
    <col min="5911" max="5914" width="12.28515625" customWidth="1"/>
    <col min="5915" max="5915" width="11" customWidth="1"/>
    <col min="6135" max="6135" width="12.28515625" customWidth="1"/>
    <col min="6136" max="6136" width="14.7109375" bestFit="1" customWidth="1"/>
    <col min="6137" max="6137" width="20.140625" bestFit="1" customWidth="1"/>
    <col min="6138" max="6143" width="12.28515625" customWidth="1"/>
    <col min="6144" max="6145" width="13.42578125" customWidth="1"/>
    <col min="6146" max="6162" width="12.28515625" customWidth="1"/>
    <col min="6163" max="6163" width="15.140625" customWidth="1"/>
    <col min="6164" max="6165" width="12.28515625" customWidth="1"/>
    <col min="6166" max="6166" width="15" customWidth="1"/>
    <col min="6167" max="6170" width="12.28515625" customWidth="1"/>
    <col min="6171" max="6171" width="11" customWidth="1"/>
    <col min="6391" max="6391" width="12.28515625" customWidth="1"/>
    <col min="6392" max="6392" width="14.7109375" bestFit="1" customWidth="1"/>
    <col min="6393" max="6393" width="20.140625" bestFit="1" customWidth="1"/>
    <col min="6394" max="6399" width="12.28515625" customWidth="1"/>
    <col min="6400" max="6401" width="13.42578125" customWidth="1"/>
    <col min="6402" max="6418" width="12.28515625" customWidth="1"/>
    <col min="6419" max="6419" width="15.140625" customWidth="1"/>
    <col min="6420" max="6421" width="12.28515625" customWidth="1"/>
    <col min="6422" max="6422" width="15" customWidth="1"/>
    <col min="6423" max="6426" width="12.28515625" customWidth="1"/>
    <col min="6427" max="6427" width="11" customWidth="1"/>
    <col min="6647" max="6647" width="12.28515625" customWidth="1"/>
    <col min="6648" max="6648" width="14.7109375" bestFit="1" customWidth="1"/>
    <col min="6649" max="6649" width="20.140625" bestFit="1" customWidth="1"/>
    <col min="6650" max="6655" width="12.28515625" customWidth="1"/>
    <col min="6656" max="6657" width="13.42578125" customWidth="1"/>
    <col min="6658" max="6674" width="12.28515625" customWidth="1"/>
    <col min="6675" max="6675" width="15.140625" customWidth="1"/>
    <col min="6676" max="6677" width="12.28515625" customWidth="1"/>
    <col min="6678" max="6678" width="15" customWidth="1"/>
    <col min="6679" max="6682" width="12.28515625" customWidth="1"/>
    <col min="6683" max="6683" width="11" customWidth="1"/>
    <col min="6903" max="6903" width="12.28515625" customWidth="1"/>
    <col min="6904" max="6904" width="14.7109375" bestFit="1" customWidth="1"/>
    <col min="6905" max="6905" width="20.140625" bestFit="1" customWidth="1"/>
    <col min="6906" max="6911" width="12.28515625" customWidth="1"/>
    <col min="6912" max="6913" width="13.42578125" customWidth="1"/>
    <col min="6914" max="6930" width="12.28515625" customWidth="1"/>
    <col min="6931" max="6931" width="15.140625" customWidth="1"/>
    <col min="6932" max="6933" width="12.28515625" customWidth="1"/>
    <col min="6934" max="6934" width="15" customWidth="1"/>
    <col min="6935" max="6938" width="12.28515625" customWidth="1"/>
    <col min="6939" max="6939" width="11" customWidth="1"/>
    <col min="7159" max="7159" width="12.28515625" customWidth="1"/>
    <col min="7160" max="7160" width="14.7109375" bestFit="1" customWidth="1"/>
    <col min="7161" max="7161" width="20.140625" bestFit="1" customWidth="1"/>
    <col min="7162" max="7167" width="12.28515625" customWidth="1"/>
    <col min="7168" max="7169" width="13.42578125" customWidth="1"/>
    <col min="7170" max="7186" width="12.28515625" customWidth="1"/>
    <col min="7187" max="7187" width="15.140625" customWidth="1"/>
    <col min="7188" max="7189" width="12.28515625" customWidth="1"/>
    <col min="7190" max="7190" width="15" customWidth="1"/>
    <col min="7191" max="7194" width="12.28515625" customWidth="1"/>
    <col min="7195" max="7195" width="11" customWidth="1"/>
    <col min="7415" max="7415" width="12.28515625" customWidth="1"/>
    <col min="7416" max="7416" width="14.7109375" bestFit="1" customWidth="1"/>
    <col min="7417" max="7417" width="20.140625" bestFit="1" customWidth="1"/>
    <col min="7418" max="7423" width="12.28515625" customWidth="1"/>
    <col min="7424" max="7425" width="13.42578125" customWidth="1"/>
    <col min="7426" max="7442" width="12.28515625" customWidth="1"/>
    <col min="7443" max="7443" width="15.140625" customWidth="1"/>
    <col min="7444" max="7445" width="12.28515625" customWidth="1"/>
    <col min="7446" max="7446" width="15" customWidth="1"/>
    <col min="7447" max="7450" width="12.28515625" customWidth="1"/>
    <col min="7451" max="7451" width="11" customWidth="1"/>
    <col min="7671" max="7671" width="12.28515625" customWidth="1"/>
    <col min="7672" max="7672" width="14.7109375" bestFit="1" customWidth="1"/>
    <col min="7673" max="7673" width="20.140625" bestFit="1" customWidth="1"/>
    <col min="7674" max="7679" width="12.28515625" customWidth="1"/>
    <col min="7680" max="7681" width="13.42578125" customWidth="1"/>
    <col min="7682" max="7698" width="12.28515625" customWidth="1"/>
    <col min="7699" max="7699" width="15.140625" customWidth="1"/>
    <col min="7700" max="7701" width="12.28515625" customWidth="1"/>
    <col min="7702" max="7702" width="15" customWidth="1"/>
    <col min="7703" max="7706" width="12.28515625" customWidth="1"/>
    <col min="7707" max="7707" width="11" customWidth="1"/>
    <col min="7927" max="7927" width="12.28515625" customWidth="1"/>
    <col min="7928" max="7928" width="14.7109375" bestFit="1" customWidth="1"/>
    <col min="7929" max="7929" width="20.140625" bestFit="1" customWidth="1"/>
    <col min="7930" max="7935" width="12.28515625" customWidth="1"/>
    <col min="7936" max="7937" width="13.42578125" customWidth="1"/>
    <col min="7938" max="7954" width="12.28515625" customWidth="1"/>
    <col min="7955" max="7955" width="15.140625" customWidth="1"/>
    <col min="7956" max="7957" width="12.28515625" customWidth="1"/>
    <col min="7958" max="7958" width="15" customWidth="1"/>
    <col min="7959" max="7962" width="12.28515625" customWidth="1"/>
    <col min="7963" max="7963" width="11" customWidth="1"/>
    <col min="8183" max="8183" width="12.28515625" customWidth="1"/>
    <col min="8184" max="8184" width="14.7109375" bestFit="1" customWidth="1"/>
    <col min="8185" max="8185" width="20.140625" bestFit="1" customWidth="1"/>
    <col min="8186" max="8191" width="12.28515625" customWidth="1"/>
    <col min="8192" max="8193" width="13.42578125" customWidth="1"/>
    <col min="8194" max="8210" width="12.28515625" customWidth="1"/>
    <col min="8211" max="8211" width="15.140625" customWidth="1"/>
    <col min="8212" max="8213" width="12.28515625" customWidth="1"/>
    <col min="8214" max="8214" width="15" customWidth="1"/>
    <col min="8215" max="8218" width="12.28515625" customWidth="1"/>
    <col min="8219" max="8219" width="11" customWidth="1"/>
    <col min="8439" max="8439" width="12.28515625" customWidth="1"/>
    <col min="8440" max="8440" width="14.7109375" bestFit="1" customWidth="1"/>
    <col min="8441" max="8441" width="20.140625" bestFit="1" customWidth="1"/>
    <col min="8442" max="8447" width="12.28515625" customWidth="1"/>
    <col min="8448" max="8449" width="13.42578125" customWidth="1"/>
    <col min="8450" max="8466" width="12.28515625" customWidth="1"/>
    <col min="8467" max="8467" width="15.140625" customWidth="1"/>
    <col min="8468" max="8469" width="12.28515625" customWidth="1"/>
    <col min="8470" max="8470" width="15" customWidth="1"/>
    <col min="8471" max="8474" width="12.28515625" customWidth="1"/>
    <col min="8475" max="8475" width="11" customWidth="1"/>
    <col min="8695" max="8695" width="12.28515625" customWidth="1"/>
    <col min="8696" max="8696" width="14.7109375" bestFit="1" customWidth="1"/>
    <col min="8697" max="8697" width="20.140625" bestFit="1" customWidth="1"/>
    <col min="8698" max="8703" width="12.28515625" customWidth="1"/>
    <col min="8704" max="8705" width="13.42578125" customWidth="1"/>
    <col min="8706" max="8722" width="12.28515625" customWidth="1"/>
    <col min="8723" max="8723" width="15.140625" customWidth="1"/>
    <col min="8724" max="8725" width="12.28515625" customWidth="1"/>
    <col min="8726" max="8726" width="15" customWidth="1"/>
    <col min="8727" max="8730" width="12.28515625" customWidth="1"/>
    <col min="8731" max="8731" width="11" customWidth="1"/>
    <col min="8951" max="8951" width="12.28515625" customWidth="1"/>
    <col min="8952" max="8952" width="14.7109375" bestFit="1" customWidth="1"/>
    <col min="8953" max="8953" width="20.140625" bestFit="1" customWidth="1"/>
    <col min="8954" max="8959" width="12.28515625" customWidth="1"/>
    <col min="8960" max="8961" width="13.42578125" customWidth="1"/>
    <col min="8962" max="8978" width="12.28515625" customWidth="1"/>
    <col min="8979" max="8979" width="15.140625" customWidth="1"/>
    <col min="8980" max="8981" width="12.28515625" customWidth="1"/>
    <col min="8982" max="8982" width="15" customWidth="1"/>
    <col min="8983" max="8986" width="12.28515625" customWidth="1"/>
    <col min="8987" max="8987" width="11" customWidth="1"/>
    <col min="9207" max="9207" width="12.28515625" customWidth="1"/>
    <col min="9208" max="9208" width="14.7109375" bestFit="1" customWidth="1"/>
    <col min="9209" max="9209" width="20.140625" bestFit="1" customWidth="1"/>
    <col min="9210" max="9215" width="12.28515625" customWidth="1"/>
    <col min="9216" max="9217" width="13.42578125" customWidth="1"/>
    <col min="9218" max="9234" width="12.28515625" customWidth="1"/>
    <col min="9235" max="9235" width="15.140625" customWidth="1"/>
    <col min="9236" max="9237" width="12.28515625" customWidth="1"/>
    <col min="9238" max="9238" width="15" customWidth="1"/>
    <col min="9239" max="9242" width="12.28515625" customWidth="1"/>
    <col min="9243" max="9243" width="11" customWidth="1"/>
    <col min="9463" max="9463" width="12.28515625" customWidth="1"/>
    <col min="9464" max="9464" width="14.7109375" bestFit="1" customWidth="1"/>
    <col min="9465" max="9465" width="20.140625" bestFit="1" customWidth="1"/>
    <col min="9466" max="9471" width="12.28515625" customWidth="1"/>
    <col min="9472" max="9473" width="13.42578125" customWidth="1"/>
    <col min="9474" max="9490" width="12.28515625" customWidth="1"/>
    <col min="9491" max="9491" width="15.140625" customWidth="1"/>
    <col min="9492" max="9493" width="12.28515625" customWidth="1"/>
    <col min="9494" max="9494" width="15" customWidth="1"/>
    <col min="9495" max="9498" width="12.28515625" customWidth="1"/>
    <col min="9499" max="9499" width="11" customWidth="1"/>
    <col min="9719" max="9719" width="12.28515625" customWidth="1"/>
    <col min="9720" max="9720" width="14.7109375" bestFit="1" customWidth="1"/>
    <col min="9721" max="9721" width="20.140625" bestFit="1" customWidth="1"/>
    <col min="9722" max="9727" width="12.28515625" customWidth="1"/>
    <col min="9728" max="9729" width="13.42578125" customWidth="1"/>
    <col min="9730" max="9746" width="12.28515625" customWidth="1"/>
    <col min="9747" max="9747" width="15.140625" customWidth="1"/>
    <col min="9748" max="9749" width="12.28515625" customWidth="1"/>
    <col min="9750" max="9750" width="15" customWidth="1"/>
    <col min="9751" max="9754" width="12.28515625" customWidth="1"/>
    <col min="9755" max="9755" width="11" customWidth="1"/>
    <col min="9975" max="9975" width="12.28515625" customWidth="1"/>
    <col min="9976" max="9976" width="14.7109375" bestFit="1" customWidth="1"/>
    <col min="9977" max="9977" width="20.140625" bestFit="1" customWidth="1"/>
    <col min="9978" max="9983" width="12.28515625" customWidth="1"/>
    <col min="9984" max="9985" width="13.42578125" customWidth="1"/>
    <col min="9986" max="10002" width="12.28515625" customWidth="1"/>
    <col min="10003" max="10003" width="15.140625" customWidth="1"/>
    <col min="10004" max="10005" width="12.28515625" customWidth="1"/>
    <col min="10006" max="10006" width="15" customWidth="1"/>
    <col min="10007" max="10010" width="12.28515625" customWidth="1"/>
    <col min="10011" max="10011" width="11" customWidth="1"/>
    <col min="10231" max="10231" width="12.28515625" customWidth="1"/>
    <col min="10232" max="10232" width="14.7109375" bestFit="1" customWidth="1"/>
    <col min="10233" max="10233" width="20.140625" bestFit="1" customWidth="1"/>
    <col min="10234" max="10239" width="12.28515625" customWidth="1"/>
    <col min="10240" max="10241" width="13.42578125" customWidth="1"/>
    <col min="10242" max="10258" width="12.28515625" customWidth="1"/>
    <col min="10259" max="10259" width="15.140625" customWidth="1"/>
    <col min="10260" max="10261" width="12.28515625" customWidth="1"/>
    <col min="10262" max="10262" width="15" customWidth="1"/>
    <col min="10263" max="10266" width="12.28515625" customWidth="1"/>
    <col min="10267" max="10267" width="11" customWidth="1"/>
    <col min="10487" max="10487" width="12.28515625" customWidth="1"/>
    <col min="10488" max="10488" width="14.7109375" bestFit="1" customWidth="1"/>
    <col min="10489" max="10489" width="20.140625" bestFit="1" customWidth="1"/>
    <col min="10490" max="10495" width="12.28515625" customWidth="1"/>
    <col min="10496" max="10497" width="13.42578125" customWidth="1"/>
    <col min="10498" max="10514" width="12.28515625" customWidth="1"/>
    <col min="10515" max="10515" width="15.140625" customWidth="1"/>
    <col min="10516" max="10517" width="12.28515625" customWidth="1"/>
    <col min="10518" max="10518" width="15" customWidth="1"/>
    <col min="10519" max="10522" width="12.28515625" customWidth="1"/>
    <col min="10523" max="10523" width="11" customWidth="1"/>
    <col min="10743" max="10743" width="12.28515625" customWidth="1"/>
    <col min="10744" max="10744" width="14.7109375" bestFit="1" customWidth="1"/>
    <col min="10745" max="10745" width="20.140625" bestFit="1" customWidth="1"/>
    <col min="10746" max="10751" width="12.28515625" customWidth="1"/>
    <col min="10752" max="10753" width="13.42578125" customWidth="1"/>
    <col min="10754" max="10770" width="12.28515625" customWidth="1"/>
    <col min="10771" max="10771" width="15.140625" customWidth="1"/>
    <col min="10772" max="10773" width="12.28515625" customWidth="1"/>
    <col min="10774" max="10774" width="15" customWidth="1"/>
    <col min="10775" max="10778" width="12.28515625" customWidth="1"/>
    <col min="10779" max="10779" width="11" customWidth="1"/>
    <col min="10999" max="10999" width="12.28515625" customWidth="1"/>
    <col min="11000" max="11000" width="14.7109375" bestFit="1" customWidth="1"/>
    <col min="11001" max="11001" width="20.140625" bestFit="1" customWidth="1"/>
    <col min="11002" max="11007" width="12.28515625" customWidth="1"/>
    <col min="11008" max="11009" width="13.42578125" customWidth="1"/>
    <col min="11010" max="11026" width="12.28515625" customWidth="1"/>
    <col min="11027" max="11027" width="15.140625" customWidth="1"/>
    <col min="11028" max="11029" width="12.28515625" customWidth="1"/>
    <col min="11030" max="11030" width="15" customWidth="1"/>
    <col min="11031" max="11034" width="12.28515625" customWidth="1"/>
    <col min="11035" max="11035" width="11" customWidth="1"/>
    <col min="11255" max="11255" width="12.28515625" customWidth="1"/>
    <col min="11256" max="11256" width="14.7109375" bestFit="1" customWidth="1"/>
    <col min="11257" max="11257" width="20.140625" bestFit="1" customWidth="1"/>
    <col min="11258" max="11263" width="12.28515625" customWidth="1"/>
    <col min="11264" max="11265" width="13.42578125" customWidth="1"/>
    <col min="11266" max="11282" width="12.28515625" customWidth="1"/>
    <col min="11283" max="11283" width="15.140625" customWidth="1"/>
    <col min="11284" max="11285" width="12.28515625" customWidth="1"/>
    <col min="11286" max="11286" width="15" customWidth="1"/>
    <col min="11287" max="11290" width="12.28515625" customWidth="1"/>
    <col min="11291" max="11291" width="11" customWidth="1"/>
    <col min="11511" max="11511" width="12.28515625" customWidth="1"/>
    <col min="11512" max="11512" width="14.7109375" bestFit="1" customWidth="1"/>
    <col min="11513" max="11513" width="20.140625" bestFit="1" customWidth="1"/>
    <col min="11514" max="11519" width="12.28515625" customWidth="1"/>
    <col min="11520" max="11521" width="13.42578125" customWidth="1"/>
    <col min="11522" max="11538" width="12.28515625" customWidth="1"/>
    <col min="11539" max="11539" width="15.140625" customWidth="1"/>
    <col min="11540" max="11541" width="12.28515625" customWidth="1"/>
    <col min="11542" max="11542" width="15" customWidth="1"/>
    <col min="11543" max="11546" width="12.28515625" customWidth="1"/>
    <col min="11547" max="11547" width="11" customWidth="1"/>
    <col min="11767" max="11767" width="12.28515625" customWidth="1"/>
    <col min="11768" max="11768" width="14.7109375" bestFit="1" customWidth="1"/>
    <col min="11769" max="11769" width="20.140625" bestFit="1" customWidth="1"/>
    <col min="11770" max="11775" width="12.28515625" customWidth="1"/>
    <col min="11776" max="11777" width="13.42578125" customWidth="1"/>
    <col min="11778" max="11794" width="12.28515625" customWidth="1"/>
    <col min="11795" max="11795" width="15.140625" customWidth="1"/>
    <col min="11796" max="11797" width="12.28515625" customWidth="1"/>
    <col min="11798" max="11798" width="15" customWidth="1"/>
    <col min="11799" max="11802" width="12.28515625" customWidth="1"/>
    <col min="11803" max="11803" width="11" customWidth="1"/>
    <col min="12023" max="12023" width="12.28515625" customWidth="1"/>
    <col min="12024" max="12024" width="14.7109375" bestFit="1" customWidth="1"/>
    <col min="12025" max="12025" width="20.140625" bestFit="1" customWidth="1"/>
    <col min="12026" max="12031" width="12.28515625" customWidth="1"/>
    <col min="12032" max="12033" width="13.42578125" customWidth="1"/>
    <col min="12034" max="12050" width="12.28515625" customWidth="1"/>
    <col min="12051" max="12051" width="15.140625" customWidth="1"/>
    <col min="12052" max="12053" width="12.28515625" customWidth="1"/>
    <col min="12054" max="12054" width="15" customWidth="1"/>
    <col min="12055" max="12058" width="12.28515625" customWidth="1"/>
    <col min="12059" max="12059" width="11" customWidth="1"/>
    <col min="12279" max="12279" width="12.28515625" customWidth="1"/>
    <col min="12280" max="12280" width="14.7109375" bestFit="1" customWidth="1"/>
    <col min="12281" max="12281" width="20.140625" bestFit="1" customWidth="1"/>
    <col min="12282" max="12287" width="12.28515625" customWidth="1"/>
    <col min="12288" max="12289" width="13.42578125" customWidth="1"/>
    <col min="12290" max="12306" width="12.28515625" customWidth="1"/>
    <col min="12307" max="12307" width="15.140625" customWidth="1"/>
    <col min="12308" max="12309" width="12.28515625" customWidth="1"/>
    <col min="12310" max="12310" width="15" customWidth="1"/>
    <col min="12311" max="12314" width="12.28515625" customWidth="1"/>
    <col min="12315" max="12315" width="11" customWidth="1"/>
    <col min="12535" max="12535" width="12.28515625" customWidth="1"/>
    <col min="12536" max="12536" width="14.7109375" bestFit="1" customWidth="1"/>
    <col min="12537" max="12537" width="20.140625" bestFit="1" customWidth="1"/>
    <col min="12538" max="12543" width="12.28515625" customWidth="1"/>
    <col min="12544" max="12545" width="13.42578125" customWidth="1"/>
    <col min="12546" max="12562" width="12.28515625" customWidth="1"/>
    <col min="12563" max="12563" width="15.140625" customWidth="1"/>
    <col min="12564" max="12565" width="12.28515625" customWidth="1"/>
    <col min="12566" max="12566" width="15" customWidth="1"/>
    <col min="12567" max="12570" width="12.28515625" customWidth="1"/>
    <col min="12571" max="12571" width="11" customWidth="1"/>
    <col min="12791" max="12791" width="12.28515625" customWidth="1"/>
    <col min="12792" max="12792" width="14.7109375" bestFit="1" customWidth="1"/>
    <col min="12793" max="12793" width="20.140625" bestFit="1" customWidth="1"/>
    <col min="12794" max="12799" width="12.28515625" customWidth="1"/>
    <col min="12800" max="12801" width="13.42578125" customWidth="1"/>
    <col min="12802" max="12818" width="12.28515625" customWidth="1"/>
    <col min="12819" max="12819" width="15.140625" customWidth="1"/>
    <col min="12820" max="12821" width="12.28515625" customWidth="1"/>
    <col min="12822" max="12822" width="15" customWidth="1"/>
    <col min="12823" max="12826" width="12.28515625" customWidth="1"/>
    <col min="12827" max="12827" width="11" customWidth="1"/>
    <col min="13047" max="13047" width="12.28515625" customWidth="1"/>
    <col min="13048" max="13048" width="14.7109375" bestFit="1" customWidth="1"/>
    <col min="13049" max="13049" width="20.140625" bestFit="1" customWidth="1"/>
    <col min="13050" max="13055" width="12.28515625" customWidth="1"/>
    <col min="13056" max="13057" width="13.42578125" customWidth="1"/>
    <col min="13058" max="13074" width="12.28515625" customWidth="1"/>
    <col min="13075" max="13075" width="15.140625" customWidth="1"/>
    <col min="13076" max="13077" width="12.28515625" customWidth="1"/>
    <col min="13078" max="13078" width="15" customWidth="1"/>
    <col min="13079" max="13082" width="12.28515625" customWidth="1"/>
    <col min="13083" max="13083" width="11" customWidth="1"/>
    <col min="13303" max="13303" width="12.28515625" customWidth="1"/>
    <col min="13304" max="13304" width="14.7109375" bestFit="1" customWidth="1"/>
    <col min="13305" max="13305" width="20.140625" bestFit="1" customWidth="1"/>
    <col min="13306" max="13311" width="12.28515625" customWidth="1"/>
    <col min="13312" max="13313" width="13.42578125" customWidth="1"/>
    <col min="13314" max="13330" width="12.28515625" customWidth="1"/>
    <col min="13331" max="13331" width="15.140625" customWidth="1"/>
    <col min="13332" max="13333" width="12.28515625" customWidth="1"/>
    <col min="13334" max="13334" width="15" customWidth="1"/>
    <col min="13335" max="13338" width="12.28515625" customWidth="1"/>
    <col min="13339" max="13339" width="11" customWidth="1"/>
    <col min="13559" max="13559" width="12.28515625" customWidth="1"/>
    <col min="13560" max="13560" width="14.7109375" bestFit="1" customWidth="1"/>
    <col min="13561" max="13561" width="20.140625" bestFit="1" customWidth="1"/>
    <col min="13562" max="13567" width="12.28515625" customWidth="1"/>
    <col min="13568" max="13569" width="13.42578125" customWidth="1"/>
    <col min="13570" max="13586" width="12.28515625" customWidth="1"/>
    <col min="13587" max="13587" width="15.140625" customWidth="1"/>
    <col min="13588" max="13589" width="12.28515625" customWidth="1"/>
    <col min="13590" max="13590" width="15" customWidth="1"/>
    <col min="13591" max="13594" width="12.28515625" customWidth="1"/>
    <col min="13595" max="13595" width="11" customWidth="1"/>
    <col min="13815" max="13815" width="12.28515625" customWidth="1"/>
    <col min="13816" max="13816" width="14.7109375" bestFit="1" customWidth="1"/>
    <col min="13817" max="13817" width="20.140625" bestFit="1" customWidth="1"/>
    <col min="13818" max="13823" width="12.28515625" customWidth="1"/>
    <col min="13824" max="13825" width="13.42578125" customWidth="1"/>
    <col min="13826" max="13842" width="12.28515625" customWidth="1"/>
    <col min="13843" max="13843" width="15.140625" customWidth="1"/>
    <col min="13844" max="13845" width="12.28515625" customWidth="1"/>
    <col min="13846" max="13846" width="15" customWidth="1"/>
    <col min="13847" max="13850" width="12.28515625" customWidth="1"/>
    <col min="13851" max="13851" width="11" customWidth="1"/>
    <col min="14071" max="14071" width="12.28515625" customWidth="1"/>
    <col min="14072" max="14072" width="14.7109375" bestFit="1" customWidth="1"/>
    <col min="14073" max="14073" width="20.140625" bestFit="1" customWidth="1"/>
    <col min="14074" max="14079" width="12.28515625" customWidth="1"/>
    <col min="14080" max="14081" width="13.42578125" customWidth="1"/>
    <col min="14082" max="14098" width="12.28515625" customWidth="1"/>
    <col min="14099" max="14099" width="15.140625" customWidth="1"/>
    <col min="14100" max="14101" width="12.28515625" customWidth="1"/>
    <col min="14102" max="14102" width="15" customWidth="1"/>
    <col min="14103" max="14106" width="12.28515625" customWidth="1"/>
    <col min="14107" max="14107" width="11" customWidth="1"/>
    <col min="14327" max="14327" width="12.28515625" customWidth="1"/>
    <col min="14328" max="14328" width="14.7109375" bestFit="1" customWidth="1"/>
    <col min="14329" max="14329" width="20.140625" bestFit="1" customWidth="1"/>
    <col min="14330" max="14335" width="12.28515625" customWidth="1"/>
    <col min="14336" max="14337" width="13.42578125" customWidth="1"/>
    <col min="14338" max="14354" width="12.28515625" customWidth="1"/>
    <col min="14355" max="14355" width="15.140625" customWidth="1"/>
    <col min="14356" max="14357" width="12.28515625" customWidth="1"/>
    <col min="14358" max="14358" width="15" customWidth="1"/>
    <col min="14359" max="14362" width="12.28515625" customWidth="1"/>
    <col min="14363" max="14363" width="11" customWidth="1"/>
    <col min="14583" max="14583" width="12.28515625" customWidth="1"/>
    <col min="14584" max="14584" width="14.7109375" bestFit="1" customWidth="1"/>
    <col min="14585" max="14585" width="20.140625" bestFit="1" customWidth="1"/>
    <col min="14586" max="14591" width="12.28515625" customWidth="1"/>
    <col min="14592" max="14593" width="13.42578125" customWidth="1"/>
    <col min="14594" max="14610" width="12.28515625" customWidth="1"/>
    <col min="14611" max="14611" width="15.140625" customWidth="1"/>
    <col min="14612" max="14613" width="12.28515625" customWidth="1"/>
    <col min="14614" max="14614" width="15" customWidth="1"/>
    <col min="14615" max="14618" width="12.28515625" customWidth="1"/>
    <col min="14619" max="14619" width="11" customWidth="1"/>
    <col min="14839" max="14839" width="12.28515625" customWidth="1"/>
    <col min="14840" max="14840" width="14.7109375" bestFit="1" customWidth="1"/>
    <col min="14841" max="14841" width="20.140625" bestFit="1" customWidth="1"/>
    <col min="14842" max="14847" width="12.28515625" customWidth="1"/>
    <col min="14848" max="14849" width="13.42578125" customWidth="1"/>
    <col min="14850" max="14866" width="12.28515625" customWidth="1"/>
    <col min="14867" max="14867" width="15.140625" customWidth="1"/>
    <col min="14868" max="14869" width="12.28515625" customWidth="1"/>
    <col min="14870" max="14870" width="15" customWidth="1"/>
    <col min="14871" max="14874" width="12.28515625" customWidth="1"/>
    <col min="14875" max="14875" width="11" customWidth="1"/>
    <col min="15095" max="15095" width="12.28515625" customWidth="1"/>
    <col min="15096" max="15096" width="14.7109375" bestFit="1" customWidth="1"/>
    <col min="15097" max="15097" width="20.140625" bestFit="1" customWidth="1"/>
    <col min="15098" max="15103" width="12.28515625" customWidth="1"/>
    <col min="15104" max="15105" width="13.42578125" customWidth="1"/>
    <col min="15106" max="15122" width="12.28515625" customWidth="1"/>
    <col min="15123" max="15123" width="15.140625" customWidth="1"/>
    <col min="15124" max="15125" width="12.28515625" customWidth="1"/>
    <col min="15126" max="15126" width="15" customWidth="1"/>
    <col min="15127" max="15130" width="12.28515625" customWidth="1"/>
    <col min="15131" max="15131" width="11" customWidth="1"/>
    <col min="15351" max="15351" width="12.28515625" customWidth="1"/>
    <col min="15352" max="15352" width="14.7109375" bestFit="1" customWidth="1"/>
    <col min="15353" max="15353" width="20.140625" bestFit="1" customWidth="1"/>
    <col min="15354" max="15359" width="12.28515625" customWidth="1"/>
    <col min="15360" max="15361" width="13.42578125" customWidth="1"/>
    <col min="15362" max="15378" width="12.28515625" customWidth="1"/>
    <col min="15379" max="15379" width="15.140625" customWidth="1"/>
    <col min="15380" max="15381" width="12.28515625" customWidth="1"/>
    <col min="15382" max="15382" width="15" customWidth="1"/>
    <col min="15383" max="15386" width="12.28515625" customWidth="1"/>
    <col min="15387" max="15387" width="11" customWidth="1"/>
    <col min="15607" max="15607" width="12.28515625" customWidth="1"/>
    <col min="15608" max="15608" width="14.7109375" bestFit="1" customWidth="1"/>
    <col min="15609" max="15609" width="20.140625" bestFit="1" customWidth="1"/>
    <col min="15610" max="15615" width="12.28515625" customWidth="1"/>
    <col min="15616" max="15617" width="13.42578125" customWidth="1"/>
    <col min="15618" max="15634" width="12.28515625" customWidth="1"/>
    <col min="15635" max="15635" width="15.140625" customWidth="1"/>
    <col min="15636" max="15637" width="12.28515625" customWidth="1"/>
    <col min="15638" max="15638" width="15" customWidth="1"/>
    <col min="15639" max="15642" width="12.28515625" customWidth="1"/>
    <col min="15643" max="15643" width="11" customWidth="1"/>
    <col min="15863" max="15863" width="12.28515625" customWidth="1"/>
    <col min="15864" max="15864" width="14.7109375" bestFit="1" customWidth="1"/>
    <col min="15865" max="15865" width="20.140625" bestFit="1" customWidth="1"/>
    <col min="15866" max="15871" width="12.28515625" customWidth="1"/>
    <col min="15872" max="15873" width="13.42578125" customWidth="1"/>
    <col min="15874" max="15890" width="12.28515625" customWidth="1"/>
    <col min="15891" max="15891" width="15.140625" customWidth="1"/>
    <col min="15892" max="15893" width="12.28515625" customWidth="1"/>
    <col min="15894" max="15894" width="15" customWidth="1"/>
    <col min="15895" max="15898" width="12.28515625" customWidth="1"/>
    <col min="15899" max="15899" width="11" customWidth="1"/>
    <col min="16119" max="16119" width="12.28515625" customWidth="1"/>
    <col min="16120" max="16120" width="14.7109375" bestFit="1" customWidth="1"/>
    <col min="16121" max="16121" width="20.140625" bestFit="1" customWidth="1"/>
    <col min="16122" max="16127" width="12.28515625" customWidth="1"/>
    <col min="16128" max="16129" width="13.42578125" customWidth="1"/>
    <col min="16130" max="16146" width="12.28515625" customWidth="1"/>
    <col min="16147" max="16147" width="15.140625" customWidth="1"/>
    <col min="16148" max="16149" width="12.28515625" customWidth="1"/>
    <col min="16150" max="16150" width="15" customWidth="1"/>
    <col min="16151" max="16154" width="12.28515625" customWidth="1"/>
    <col min="16155" max="16155" width="11" customWidth="1"/>
  </cols>
  <sheetData>
    <row r="1" spans="1:28" s="2" customFormat="1" ht="15" x14ac:dyDescent="0.25">
      <c r="A1" s="1" t="s">
        <v>87</v>
      </c>
      <c r="D1" s="16" t="s">
        <v>96</v>
      </c>
      <c r="E1" s="24">
        <v>43988</v>
      </c>
      <c r="F1" s="24">
        <v>43995</v>
      </c>
      <c r="G1" s="24">
        <v>44002</v>
      </c>
      <c r="H1" s="24">
        <v>44009</v>
      </c>
      <c r="I1" s="24">
        <v>44016</v>
      </c>
      <c r="J1" s="24">
        <v>44023</v>
      </c>
      <c r="K1" s="24">
        <v>44030</v>
      </c>
      <c r="L1" s="24">
        <v>44037</v>
      </c>
      <c r="M1" s="24">
        <v>44044</v>
      </c>
      <c r="N1" s="24">
        <v>44051</v>
      </c>
      <c r="O1" s="24">
        <v>44058</v>
      </c>
      <c r="P1" s="24">
        <v>44065</v>
      </c>
      <c r="Q1" s="24">
        <v>44072</v>
      </c>
      <c r="R1" s="24">
        <v>44079</v>
      </c>
      <c r="S1" s="24">
        <v>44086</v>
      </c>
      <c r="T1" s="24">
        <v>44093</v>
      </c>
      <c r="U1" s="24">
        <v>44100</v>
      </c>
      <c r="V1" s="24">
        <v>44107</v>
      </c>
      <c r="W1" s="24">
        <v>44114</v>
      </c>
      <c r="X1" s="24">
        <v>44121</v>
      </c>
      <c r="Y1" s="24">
        <v>44128</v>
      </c>
      <c r="Z1" s="24">
        <v>44135</v>
      </c>
      <c r="AA1" s="24">
        <v>44142</v>
      </c>
    </row>
    <row r="2" spans="1:28" s="3" customFormat="1" ht="15" x14ac:dyDescent="0.25">
      <c r="A2" s="1" t="s">
        <v>89</v>
      </c>
      <c r="D2" s="4" t="s">
        <v>88</v>
      </c>
      <c r="E2" s="4">
        <v>10</v>
      </c>
      <c r="F2" s="4">
        <v>10</v>
      </c>
      <c r="G2" s="4">
        <v>10</v>
      </c>
      <c r="H2" s="4">
        <v>10</v>
      </c>
      <c r="I2" s="4">
        <v>10</v>
      </c>
      <c r="J2" s="4">
        <v>10</v>
      </c>
      <c r="K2" s="4">
        <v>10</v>
      </c>
      <c r="L2" s="4">
        <v>10</v>
      </c>
      <c r="M2" s="4">
        <v>10</v>
      </c>
      <c r="N2" s="4">
        <v>10</v>
      </c>
      <c r="O2" s="4">
        <v>10</v>
      </c>
      <c r="P2" s="4">
        <v>20</v>
      </c>
      <c r="Q2" s="4">
        <v>10</v>
      </c>
      <c r="R2" s="4">
        <v>10</v>
      </c>
      <c r="S2" s="4">
        <v>10</v>
      </c>
      <c r="T2" s="4">
        <v>10</v>
      </c>
      <c r="U2" s="5">
        <v>10</v>
      </c>
      <c r="V2" s="4">
        <v>10</v>
      </c>
      <c r="W2" s="4">
        <v>10</v>
      </c>
      <c r="X2" s="4">
        <v>10</v>
      </c>
      <c r="Y2" s="4">
        <v>10</v>
      </c>
      <c r="Z2" s="4">
        <v>10</v>
      </c>
      <c r="AA2" s="4">
        <v>10</v>
      </c>
    </row>
    <row r="3" spans="1:28" s="3" customFormat="1" ht="15" x14ac:dyDescent="0.25">
      <c r="A3" s="1"/>
      <c r="D3" s="23" t="s">
        <v>97</v>
      </c>
      <c r="E3" s="23">
        <v>80</v>
      </c>
      <c r="F3" s="23">
        <v>88</v>
      </c>
      <c r="G3" s="23">
        <v>104</v>
      </c>
      <c r="H3" s="23">
        <v>95</v>
      </c>
      <c r="I3" s="23">
        <v>98</v>
      </c>
      <c r="J3" s="23">
        <v>84</v>
      </c>
      <c r="K3" s="23">
        <v>107</v>
      </c>
      <c r="L3" s="23">
        <v>111</v>
      </c>
      <c r="M3" s="23">
        <v>99</v>
      </c>
      <c r="N3" s="23">
        <v>122</v>
      </c>
      <c r="O3" s="23">
        <v>120</v>
      </c>
      <c r="P3" s="23">
        <v>142</v>
      </c>
      <c r="Q3" s="23">
        <v>0</v>
      </c>
      <c r="R3" s="23">
        <v>110</v>
      </c>
      <c r="S3" s="23">
        <v>89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0</v>
      </c>
      <c r="Z3" s="23">
        <v>0</v>
      </c>
      <c r="AA3" s="23">
        <v>0</v>
      </c>
    </row>
    <row r="4" spans="1:28" s="2" customFormat="1" ht="15" x14ac:dyDescent="0.25">
      <c r="C4" s="1"/>
      <c r="D4" s="25" t="s">
        <v>98</v>
      </c>
      <c r="E4" s="25">
        <f t="shared" ref="E4" si="0">E3*0.1+E2</f>
        <v>18</v>
      </c>
      <c r="F4" s="25">
        <f t="shared" ref="F4" si="1">F3*0.1+F2</f>
        <v>18.8</v>
      </c>
      <c r="G4" s="25">
        <f t="shared" ref="G4" si="2">G3*0.1+G2</f>
        <v>20.399999999999999</v>
      </c>
      <c r="H4" s="25">
        <f t="shared" ref="H4" si="3">H3*0.1+H2</f>
        <v>19.5</v>
      </c>
      <c r="I4" s="25">
        <f t="shared" ref="I4" si="4">I3*0.1+I2</f>
        <v>19.8</v>
      </c>
      <c r="J4" s="25">
        <f t="shared" ref="J4" si="5">J3*0.1+J2</f>
        <v>18.399999999999999</v>
      </c>
      <c r="K4" s="25">
        <f t="shared" ref="K4" si="6">K3*0.1+K2</f>
        <v>20.700000000000003</v>
      </c>
      <c r="L4" s="25">
        <f t="shared" ref="L4" si="7">L3*0.1+L2</f>
        <v>21.1</v>
      </c>
      <c r="M4" s="25">
        <f t="shared" ref="M4" si="8">M3*0.1+M2</f>
        <v>19.899999999999999</v>
      </c>
      <c r="N4" s="25">
        <f t="shared" ref="N4" si="9">N3*0.1+N2</f>
        <v>22.200000000000003</v>
      </c>
      <c r="O4" s="25">
        <f t="shared" ref="O4" si="10">O3*0.1+O2</f>
        <v>22</v>
      </c>
      <c r="P4" s="25">
        <f t="shared" ref="P4" si="11">P3*0.1+P2</f>
        <v>34.200000000000003</v>
      </c>
      <c r="Q4" s="25">
        <f t="shared" ref="Q4" si="12">Q3*0.1+Q2</f>
        <v>10</v>
      </c>
      <c r="R4" s="25">
        <f t="shared" ref="R4" si="13">R3*0.1+R2</f>
        <v>21</v>
      </c>
      <c r="S4" s="25">
        <f t="shared" ref="S4" si="14">S3*0.1+S2</f>
        <v>18.899999999999999</v>
      </c>
      <c r="T4" s="25">
        <f t="shared" ref="T4:V4" si="15">T3*0.1+T2</f>
        <v>10</v>
      </c>
      <c r="U4" s="25">
        <f t="shared" si="15"/>
        <v>10</v>
      </c>
      <c r="V4" s="25">
        <f t="shared" si="15"/>
        <v>10</v>
      </c>
      <c r="W4" s="25">
        <f t="shared" ref="W4" si="16">W3*0.1+W2</f>
        <v>10</v>
      </c>
      <c r="X4" s="25">
        <f t="shared" ref="X4" si="17">X3*0.1+X2</f>
        <v>10</v>
      </c>
      <c r="Y4" s="25">
        <f t="shared" ref="Y4" si="18">Y3*0.1+Y2</f>
        <v>10</v>
      </c>
      <c r="Z4" s="25">
        <f t="shared" ref="Z4" si="19">Z3*0.1+Z2</f>
        <v>10</v>
      </c>
      <c r="AA4" s="25">
        <f t="shared" ref="AA4" si="20">AA3*0.1+AA2</f>
        <v>10</v>
      </c>
    </row>
    <row r="5" spans="1:28" s="6" customFormat="1" ht="36.75" customHeight="1" x14ac:dyDescent="0.2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81</v>
      </c>
      <c r="G5" s="7" t="s">
        <v>82</v>
      </c>
      <c r="H5" s="7" t="s">
        <v>83</v>
      </c>
      <c r="I5" s="7" t="s">
        <v>84</v>
      </c>
      <c r="J5" s="7" t="s">
        <v>85</v>
      </c>
      <c r="K5" s="7" t="s">
        <v>86</v>
      </c>
      <c r="L5" s="7" t="s">
        <v>99</v>
      </c>
      <c r="M5" s="7" t="s">
        <v>100</v>
      </c>
      <c r="N5" s="7" t="s">
        <v>90</v>
      </c>
      <c r="O5" s="7" t="s">
        <v>101</v>
      </c>
      <c r="P5" s="8" t="s">
        <v>110</v>
      </c>
      <c r="Q5" s="8" t="s">
        <v>114</v>
      </c>
      <c r="R5" s="7" t="s">
        <v>102</v>
      </c>
      <c r="S5" s="8" t="s">
        <v>113</v>
      </c>
      <c r="T5" s="7" t="s">
        <v>91</v>
      </c>
      <c r="U5" s="7" t="s">
        <v>92</v>
      </c>
      <c r="V5" s="7" t="s">
        <v>93</v>
      </c>
      <c r="W5" s="7" t="s">
        <v>94</v>
      </c>
      <c r="X5" s="7" t="s">
        <v>95</v>
      </c>
      <c r="Y5" s="7" t="s">
        <v>103</v>
      </c>
      <c r="Z5" s="7" t="s">
        <v>111</v>
      </c>
      <c r="AA5" s="7" t="s">
        <v>112</v>
      </c>
      <c r="AB5" s="6" t="s">
        <v>109</v>
      </c>
    </row>
    <row r="6" spans="1:28" s="11" customFormat="1" ht="21" customHeight="1" x14ac:dyDescent="0.25">
      <c r="A6" s="20">
        <f>RANK(D6,$D$6:$D$47,0)</f>
        <v>1</v>
      </c>
      <c r="B6" s="9" t="s">
        <v>5</v>
      </c>
      <c r="C6" s="9" t="s">
        <v>6</v>
      </c>
      <c r="D6" s="27">
        <f>SUM(E6:AA6)</f>
        <v>293.79999999999995</v>
      </c>
      <c r="E6" s="17">
        <v>18</v>
      </c>
      <c r="F6" s="17">
        <v>18.8</v>
      </c>
      <c r="G6" s="17">
        <v>20.399999999999999</v>
      </c>
      <c r="H6" s="17">
        <v>19.5</v>
      </c>
      <c r="I6" s="17">
        <v>19.8</v>
      </c>
      <c r="J6" s="17">
        <v>18.399999999999999</v>
      </c>
      <c r="K6" s="17">
        <v>20.7</v>
      </c>
      <c r="L6" s="17">
        <v>21.1</v>
      </c>
      <c r="M6" s="17">
        <v>19.899999999999999</v>
      </c>
      <c r="N6" s="17">
        <v>22.2</v>
      </c>
      <c r="O6" s="17">
        <v>22</v>
      </c>
      <c r="P6" s="17">
        <v>33.1</v>
      </c>
      <c r="Q6" s="17"/>
      <c r="R6" s="17">
        <v>21</v>
      </c>
      <c r="S6" s="17">
        <v>18.899999999999999</v>
      </c>
      <c r="T6" s="17"/>
      <c r="U6" s="17"/>
      <c r="V6" s="17"/>
      <c r="W6" s="17"/>
      <c r="X6" s="17"/>
      <c r="Y6" s="17"/>
      <c r="Z6" s="17"/>
      <c r="AA6" s="10"/>
      <c r="AB6" s="11">
        <f>COUNT(E6:AA6)</f>
        <v>14</v>
      </c>
    </row>
    <row r="7" spans="1:28" s="11" customFormat="1" ht="21" customHeight="1" x14ac:dyDescent="0.25">
      <c r="A7" s="21">
        <f>RANK(D7,$D$6:$D$47,0)</f>
        <v>2</v>
      </c>
      <c r="B7" s="12" t="s">
        <v>11</v>
      </c>
      <c r="C7" s="12" t="s">
        <v>12</v>
      </c>
      <c r="D7" s="28">
        <f>SUM(E7:AA7)</f>
        <v>272.69999999999993</v>
      </c>
      <c r="E7" s="18">
        <v>18</v>
      </c>
      <c r="F7" s="18">
        <v>18.8</v>
      </c>
      <c r="G7" s="18">
        <v>20.399999999999999</v>
      </c>
      <c r="H7" s="18">
        <v>19.5</v>
      </c>
      <c r="I7" s="18">
        <v>19.8</v>
      </c>
      <c r="J7" s="18">
        <v>18.399999999999999</v>
      </c>
      <c r="K7" s="18">
        <v>20.7</v>
      </c>
      <c r="L7" s="18"/>
      <c r="M7" s="18">
        <v>19.899999999999999</v>
      </c>
      <c r="N7" s="18">
        <v>22.2</v>
      </c>
      <c r="O7" s="18">
        <v>22</v>
      </c>
      <c r="P7" s="18">
        <v>33.1</v>
      </c>
      <c r="Q7" s="18"/>
      <c r="R7" s="18">
        <v>21</v>
      </c>
      <c r="S7" s="18">
        <v>18.899999999999999</v>
      </c>
      <c r="T7" s="18"/>
      <c r="U7" s="18"/>
      <c r="V7" s="18"/>
      <c r="W7" s="18"/>
      <c r="X7" s="18"/>
      <c r="Y7" s="18"/>
      <c r="Z7" s="18"/>
      <c r="AA7" s="13"/>
      <c r="AB7" s="11">
        <f>COUNT(E7:AA7)</f>
        <v>13</v>
      </c>
    </row>
    <row r="8" spans="1:28" s="11" customFormat="1" ht="21" customHeight="1" x14ac:dyDescent="0.25">
      <c r="A8" s="21">
        <f>RANK(D8,$D$6:$D$47,0)</f>
        <v>3</v>
      </c>
      <c r="B8" s="12" t="s">
        <v>17</v>
      </c>
      <c r="C8" s="12" t="s">
        <v>18</v>
      </c>
      <c r="D8" s="28">
        <f>SUM(E8:AA8)</f>
        <v>231.70000000000002</v>
      </c>
      <c r="E8" s="18">
        <v>18</v>
      </c>
      <c r="F8" s="18">
        <v>18.8</v>
      </c>
      <c r="G8" s="18">
        <v>20.399999999999999</v>
      </c>
      <c r="H8" s="18"/>
      <c r="I8" s="18">
        <v>19.8</v>
      </c>
      <c r="J8" s="18">
        <v>18.399999999999999</v>
      </c>
      <c r="K8" s="18">
        <v>20.7</v>
      </c>
      <c r="L8" s="18">
        <v>21.1</v>
      </c>
      <c r="M8" s="18">
        <v>19.899999999999999</v>
      </c>
      <c r="N8" s="18">
        <v>22.2</v>
      </c>
      <c r="O8" s="18">
        <v>22</v>
      </c>
      <c r="P8" s="18">
        <v>30.4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3"/>
      <c r="AB8" s="11">
        <f>COUNT(E8:AA8)</f>
        <v>11</v>
      </c>
    </row>
    <row r="9" spans="1:28" s="11" customFormat="1" ht="21" customHeight="1" x14ac:dyDescent="0.25">
      <c r="A9" s="21">
        <f>RANK(D9,$D$6:$D$47,0)</f>
        <v>4</v>
      </c>
      <c r="B9" s="12" t="s">
        <v>13</v>
      </c>
      <c r="C9" s="12" t="s">
        <v>14</v>
      </c>
      <c r="D9" s="28">
        <f>SUM(E9:AA9)</f>
        <v>214.5</v>
      </c>
      <c r="E9" s="18">
        <v>18</v>
      </c>
      <c r="F9" s="18">
        <v>18.8</v>
      </c>
      <c r="G9" s="18">
        <v>20.399999999999999</v>
      </c>
      <c r="H9" s="18"/>
      <c r="I9" s="18">
        <v>19.8</v>
      </c>
      <c r="J9" s="18">
        <v>18.399999999999999</v>
      </c>
      <c r="K9" s="18">
        <v>20.7</v>
      </c>
      <c r="L9" s="18">
        <v>21.1</v>
      </c>
      <c r="M9" s="18"/>
      <c r="N9" s="18">
        <v>22.2</v>
      </c>
      <c r="O9" s="18">
        <v>22</v>
      </c>
      <c r="P9" s="18">
        <v>33.1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3"/>
      <c r="AB9" s="11">
        <f>COUNT(E9:AA9)</f>
        <v>10</v>
      </c>
    </row>
    <row r="10" spans="1:28" s="11" customFormat="1" ht="21" customHeight="1" x14ac:dyDescent="0.25">
      <c r="A10" s="21">
        <f>RANK(D10,$D$6:$D$47,0)</f>
        <v>5</v>
      </c>
      <c r="B10" s="12" t="s">
        <v>47</v>
      </c>
      <c r="C10" s="12" t="s">
        <v>48</v>
      </c>
      <c r="D10" s="28">
        <f>SUM(E10:AA10)</f>
        <v>210</v>
      </c>
      <c r="E10" s="18"/>
      <c r="F10" s="18"/>
      <c r="G10" s="18">
        <v>20.399999999999999</v>
      </c>
      <c r="H10" s="18"/>
      <c r="I10" s="18"/>
      <c r="J10" s="18">
        <v>18.399999999999999</v>
      </c>
      <c r="K10" s="18">
        <v>20.7</v>
      </c>
      <c r="L10" s="18">
        <v>21.1</v>
      </c>
      <c r="M10" s="18">
        <v>19.899999999999999</v>
      </c>
      <c r="N10" s="18">
        <v>14.5</v>
      </c>
      <c r="O10" s="18">
        <v>22</v>
      </c>
      <c r="P10" s="18">
        <v>33.1</v>
      </c>
      <c r="Q10" s="18"/>
      <c r="R10" s="18">
        <v>21</v>
      </c>
      <c r="S10" s="18">
        <v>18.899999999999999</v>
      </c>
      <c r="T10" s="18"/>
      <c r="U10" s="18"/>
      <c r="V10" s="18"/>
      <c r="W10" s="18"/>
      <c r="X10" s="18"/>
      <c r="Y10" s="18"/>
      <c r="Z10" s="18"/>
      <c r="AA10" s="13"/>
      <c r="AB10" s="11">
        <f>COUNT(E10:AA10)</f>
        <v>10</v>
      </c>
    </row>
    <row r="11" spans="1:28" s="11" customFormat="1" ht="21" customHeight="1" x14ac:dyDescent="0.25">
      <c r="A11" s="21">
        <f>RANK(D11,$D$6:$D$47,0)</f>
        <v>6</v>
      </c>
      <c r="B11" s="12" t="s">
        <v>107</v>
      </c>
      <c r="C11" s="12" t="s">
        <v>108</v>
      </c>
      <c r="D11" s="28">
        <f>SUM(E11:AA11)</f>
        <v>198.20000000000002</v>
      </c>
      <c r="E11" s="18"/>
      <c r="F11" s="18"/>
      <c r="G11" s="18"/>
      <c r="H11" s="18"/>
      <c r="I11" s="18">
        <v>19.8</v>
      </c>
      <c r="J11" s="18">
        <v>18.399999999999999</v>
      </c>
      <c r="K11" s="18">
        <v>20.7</v>
      </c>
      <c r="L11" s="18">
        <v>21.1</v>
      </c>
      <c r="M11" s="18">
        <v>19.899999999999999</v>
      </c>
      <c r="N11" s="18">
        <v>22.2</v>
      </c>
      <c r="O11" s="18">
        <v>22</v>
      </c>
      <c r="P11" s="18">
        <v>33.1</v>
      </c>
      <c r="Q11" s="18"/>
      <c r="R11" s="18">
        <v>21</v>
      </c>
      <c r="S11" s="18"/>
      <c r="T11" s="18"/>
      <c r="U11" s="18"/>
      <c r="V11" s="18"/>
      <c r="W11" s="18"/>
      <c r="X11" s="18"/>
      <c r="Y11" s="18"/>
      <c r="Z11" s="18"/>
      <c r="AA11" s="13"/>
      <c r="AB11" s="11">
        <f>COUNT(E11:AA11)</f>
        <v>9</v>
      </c>
    </row>
    <row r="12" spans="1:28" s="11" customFormat="1" ht="21" customHeight="1" x14ac:dyDescent="0.25">
      <c r="A12" s="21">
        <f>RANK(D12,$D$6:$D$47,0)</f>
        <v>7</v>
      </c>
      <c r="B12" s="12" t="s">
        <v>9</v>
      </c>
      <c r="C12" s="12" t="s">
        <v>10</v>
      </c>
      <c r="D12" s="28">
        <f>SUM(E12:AA12)</f>
        <v>195.5</v>
      </c>
      <c r="E12" s="18">
        <v>18</v>
      </c>
      <c r="F12" s="18"/>
      <c r="G12" s="18"/>
      <c r="H12" s="18">
        <v>19.5</v>
      </c>
      <c r="I12" s="18">
        <v>19.8</v>
      </c>
      <c r="J12" s="18"/>
      <c r="K12" s="18">
        <v>20.7</v>
      </c>
      <c r="L12" s="18">
        <v>21.1</v>
      </c>
      <c r="M12" s="18"/>
      <c r="N12" s="18">
        <v>22.2</v>
      </c>
      <c r="O12" s="18">
        <v>22</v>
      </c>
      <c r="P12" s="18">
        <v>31.2</v>
      </c>
      <c r="Q12" s="18"/>
      <c r="R12" s="18">
        <v>21</v>
      </c>
      <c r="S12" s="18"/>
      <c r="T12" s="18"/>
      <c r="U12" s="18"/>
      <c r="V12" s="18"/>
      <c r="W12" s="18"/>
      <c r="X12" s="18"/>
      <c r="Y12" s="18"/>
      <c r="Z12" s="18"/>
      <c r="AA12" s="13"/>
      <c r="AB12" s="11">
        <f>COUNT(E12:AA12)</f>
        <v>9</v>
      </c>
    </row>
    <row r="13" spans="1:28" s="11" customFormat="1" ht="21" customHeight="1" x14ac:dyDescent="0.25">
      <c r="A13" s="21">
        <f>RANK(D13,$D$6:$D$47,0)</f>
        <v>8</v>
      </c>
      <c r="B13" s="12" t="s">
        <v>45</v>
      </c>
      <c r="C13" s="12" t="s">
        <v>46</v>
      </c>
      <c r="D13" s="28">
        <f>SUM(E13:AA13)</f>
        <v>177.20000000000002</v>
      </c>
      <c r="E13" s="18"/>
      <c r="F13" s="18">
        <v>18.8</v>
      </c>
      <c r="G13" s="18">
        <v>20.399999999999999</v>
      </c>
      <c r="H13" s="18"/>
      <c r="I13" s="18"/>
      <c r="J13" s="18"/>
      <c r="K13" s="18">
        <v>20.7</v>
      </c>
      <c r="L13" s="18">
        <v>21.1</v>
      </c>
      <c r="M13" s="18">
        <v>19.899999999999999</v>
      </c>
      <c r="N13" s="18">
        <v>22.2</v>
      </c>
      <c r="O13" s="18"/>
      <c r="P13" s="18">
        <v>33.1</v>
      </c>
      <c r="Q13" s="18"/>
      <c r="R13" s="18">
        <v>21</v>
      </c>
      <c r="S13" s="18"/>
      <c r="T13" s="18"/>
      <c r="U13" s="18"/>
      <c r="V13" s="18"/>
      <c r="W13" s="18"/>
      <c r="X13" s="18"/>
      <c r="Y13" s="18"/>
      <c r="Z13" s="18"/>
      <c r="AA13" s="13"/>
      <c r="AB13" s="11">
        <f>COUNT(E13:AA13)</f>
        <v>8</v>
      </c>
    </row>
    <row r="14" spans="1:28" s="11" customFormat="1" ht="21" customHeight="1" x14ac:dyDescent="0.25">
      <c r="A14" s="21">
        <f>RANK(D14,$D$6:$D$47,0)</f>
        <v>9</v>
      </c>
      <c r="B14" s="12" t="s">
        <v>25</v>
      </c>
      <c r="C14" s="12" t="s">
        <v>26</v>
      </c>
      <c r="D14" s="28">
        <f>SUM(E14:AA14)</f>
        <v>175.9</v>
      </c>
      <c r="E14" s="18"/>
      <c r="F14" s="18">
        <v>18.8</v>
      </c>
      <c r="G14" s="18">
        <v>20.399999999999999</v>
      </c>
      <c r="H14" s="18">
        <v>19.5</v>
      </c>
      <c r="I14" s="18"/>
      <c r="J14" s="18"/>
      <c r="K14" s="18"/>
      <c r="L14" s="18"/>
      <c r="M14" s="18"/>
      <c r="N14" s="18">
        <v>22.2</v>
      </c>
      <c r="O14" s="18">
        <v>22</v>
      </c>
      <c r="P14" s="18">
        <v>33.1</v>
      </c>
      <c r="Q14" s="18"/>
      <c r="R14" s="18">
        <v>21</v>
      </c>
      <c r="S14" s="18">
        <v>18.899999999999999</v>
      </c>
      <c r="T14" s="18"/>
      <c r="U14" s="18"/>
      <c r="V14" s="18"/>
      <c r="W14" s="18"/>
      <c r="X14" s="18"/>
      <c r="Y14" s="18"/>
      <c r="Z14" s="18"/>
      <c r="AA14" s="13"/>
      <c r="AB14" s="11">
        <f>COUNT(E14:AA14)</f>
        <v>8</v>
      </c>
    </row>
    <row r="15" spans="1:28" s="11" customFormat="1" ht="21" customHeight="1" x14ac:dyDescent="0.25">
      <c r="A15" s="21">
        <f>RANK(D15,$D$6:$D$47,0)</f>
        <v>10</v>
      </c>
      <c r="B15" s="12" t="s">
        <v>52</v>
      </c>
      <c r="C15" s="12" t="s">
        <v>53</v>
      </c>
      <c r="D15" s="28">
        <f>SUM(E15:AA15)</f>
        <v>175.79999999999998</v>
      </c>
      <c r="E15" s="18">
        <v>18</v>
      </c>
      <c r="F15" s="18">
        <v>18.8</v>
      </c>
      <c r="G15" s="18"/>
      <c r="H15" s="18"/>
      <c r="I15" s="18"/>
      <c r="J15" s="18"/>
      <c r="K15" s="18">
        <v>20.7</v>
      </c>
      <c r="L15" s="18">
        <v>21.1</v>
      </c>
      <c r="M15" s="18">
        <v>19.899999999999999</v>
      </c>
      <c r="N15" s="18">
        <v>22.2</v>
      </c>
      <c r="O15" s="18">
        <v>22</v>
      </c>
      <c r="P15" s="18">
        <v>33.1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3"/>
      <c r="AB15" s="11">
        <f>COUNT(E15:AA15)</f>
        <v>8</v>
      </c>
    </row>
    <row r="16" spans="1:28" s="11" customFormat="1" ht="21" customHeight="1" x14ac:dyDescent="0.25">
      <c r="A16" s="21">
        <f>RANK(D16,$D$6:$D$47,0)</f>
        <v>11</v>
      </c>
      <c r="B16" s="12" t="s">
        <v>15</v>
      </c>
      <c r="C16" s="12" t="s">
        <v>16</v>
      </c>
      <c r="D16" s="28">
        <f>SUM(E16:AA16)</f>
        <v>175.1</v>
      </c>
      <c r="E16" s="18">
        <v>18</v>
      </c>
      <c r="F16" s="18">
        <v>18.8</v>
      </c>
      <c r="G16" s="18">
        <v>20.399999999999999</v>
      </c>
      <c r="H16" s="18"/>
      <c r="I16" s="18"/>
      <c r="J16" s="18"/>
      <c r="K16" s="18">
        <v>20.7</v>
      </c>
      <c r="L16" s="18">
        <v>21.1</v>
      </c>
      <c r="M16" s="18"/>
      <c r="N16" s="18"/>
      <c r="O16" s="18">
        <v>22</v>
      </c>
      <c r="P16" s="18">
        <v>33.1</v>
      </c>
      <c r="Q16" s="18"/>
      <c r="R16" s="18">
        <v>21</v>
      </c>
      <c r="S16" s="18"/>
      <c r="T16" s="18"/>
      <c r="U16" s="18"/>
      <c r="V16" s="18"/>
      <c r="W16" s="18"/>
      <c r="X16" s="18"/>
      <c r="Y16" s="18"/>
      <c r="Z16" s="18"/>
      <c r="AA16" s="13"/>
      <c r="AB16" s="11">
        <f>COUNT(E16:AA16)</f>
        <v>8</v>
      </c>
    </row>
    <row r="17" spans="1:28" s="11" customFormat="1" ht="21" customHeight="1" x14ac:dyDescent="0.25">
      <c r="A17" s="21">
        <f>RANK(D17,$D$6:$D$47,0)</f>
        <v>12</v>
      </c>
      <c r="B17" s="12" t="s">
        <v>31</v>
      </c>
      <c r="C17" s="12" t="s">
        <v>32</v>
      </c>
      <c r="D17" s="28">
        <f>SUM(E17:AA17)</f>
        <v>172.6</v>
      </c>
      <c r="E17" s="18">
        <v>18</v>
      </c>
      <c r="F17" s="18">
        <v>18.8</v>
      </c>
      <c r="G17" s="18"/>
      <c r="H17" s="18"/>
      <c r="I17" s="18">
        <v>19.8</v>
      </c>
      <c r="J17" s="18"/>
      <c r="K17" s="18"/>
      <c r="L17" s="18"/>
      <c r="M17" s="18">
        <v>19.899999999999999</v>
      </c>
      <c r="N17" s="18"/>
      <c r="O17" s="18">
        <v>22</v>
      </c>
      <c r="P17" s="18">
        <v>34.200000000000003</v>
      </c>
      <c r="Q17" s="18"/>
      <c r="R17" s="18">
        <v>21</v>
      </c>
      <c r="S17" s="18">
        <v>18.899999999999999</v>
      </c>
      <c r="T17" s="18"/>
      <c r="U17" s="18"/>
      <c r="V17" s="18"/>
      <c r="W17" s="18"/>
      <c r="X17" s="18"/>
      <c r="Y17" s="18"/>
      <c r="Z17" s="18"/>
      <c r="AA17" s="13"/>
      <c r="AB17" s="11">
        <f>COUNT(E17:AA17)</f>
        <v>8</v>
      </c>
    </row>
    <row r="18" spans="1:28" s="11" customFormat="1" ht="21" customHeight="1" x14ac:dyDescent="0.25">
      <c r="A18" s="21">
        <f>RANK(D18,$D$6:$D$47,0)</f>
        <v>13</v>
      </c>
      <c r="B18" s="12" t="s">
        <v>39</v>
      </c>
      <c r="C18" s="12" t="s">
        <v>40</v>
      </c>
      <c r="D18" s="28">
        <f>SUM(E18:AA18)</f>
        <v>162.6</v>
      </c>
      <c r="E18" s="18"/>
      <c r="F18" s="18"/>
      <c r="G18" s="18"/>
      <c r="H18" s="18">
        <v>19.5</v>
      </c>
      <c r="I18" s="18"/>
      <c r="J18" s="18">
        <v>18.399999999999999</v>
      </c>
      <c r="K18" s="18">
        <v>20.7</v>
      </c>
      <c r="L18" s="18"/>
      <c r="M18" s="18">
        <v>19.899999999999999</v>
      </c>
      <c r="N18" s="18">
        <v>22.2</v>
      </c>
      <c r="O18" s="18">
        <v>22</v>
      </c>
      <c r="P18" s="18"/>
      <c r="Q18" s="18"/>
      <c r="R18" s="18">
        <v>21</v>
      </c>
      <c r="S18" s="18">
        <v>18.899999999999999</v>
      </c>
      <c r="T18" s="18"/>
      <c r="U18" s="18"/>
      <c r="V18" s="18"/>
      <c r="W18" s="18"/>
      <c r="X18" s="18"/>
      <c r="Y18" s="18"/>
      <c r="Z18" s="18"/>
      <c r="AA18" s="13"/>
      <c r="AB18" s="11">
        <f>COUNT(E18:AA18)</f>
        <v>8</v>
      </c>
    </row>
    <row r="19" spans="1:28" s="11" customFormat="1" ht="21" customHeight="1" x14ac:dyDescent="0.25">
      <c r="A19" s="21">
        <f>RANK(D19,$D$6:$D$47,0)</f>
        <v>14</v>
      </c>
      <c r="B19" s="12" t="s">
        <v>58</v>
      </c>
      <c r="C19" s="12" t="s">
        <v>59</v>
      </c>
      <c r="D19" s="28">
        <f>SUM(E19:AA19)</f>
        <v>155.30000000000001</v>
      </c>
      <c r="E19" s="18">
        <v>18</v>
      </c>
      <c r="F19" s="18"/>
      <c r="G19" s="18">
        <v>20.399999999999999</v>
      </c>
      <c r="H19" s="18"/>
      <c r="I19" s="18">
        <v>19.8</v>
      </c>
      <c r="J19" s="18"/>
      <c r="K19" s="18">
        <v>20.7</v>
      </c>
      <c r="L19" s="18">
        <v>21.1</v>
      </c>
      <c r="M19" s="18"/>
      <c r="N19" s="18">
        <v>22.2</v>
      </c>
      <c r="O19" s="18"/>
      <c r="P19" s="18">
        <v>33.1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3"/>
      <c r="AB19" s="11">
        <f>COUNT(E19:AA19)</f>
        <v>7</v>
      </c>
    </row>
    <row r="20" spans="1:28" s="11" customFormat="1" ht="21" customHeight="1" x14ac:dyDescent="0.25">
      <c r="A20" s="21">
        <f>RANK(D20,$D$6:$D$47,0)</f>
        <v>15</v>
      </c>
      <c r="B20" s="12" t="s">
        <v>23</v>
      </c>
      <c r="C20" s="12" t="s">
        <v>24</v>
      </c>
      <c r="D20" s="28">
        <f>SUM(E20:AA20)</f>
        <v>154.10000000000002</v>
      </c>
      <c r="E20" s="18">
        <v>18</v>
      </c>
      <c r="F20" s="18">
        <v>18.8</v>
      </c>
      <c r="G20" s="18">
        <v>20.399999999999999</v>
      </c>
      <c r="H20" s="18"/>
      <c r="I20" s="18">
        <v>19.8</v>
      </c>
      <c r="J20" s="18"/>
      <c r="K20" s="18">
        <v>20.7</v>
      </c>
      <c r="L20" s="18"/>
      <c r="M20" s="18"/>
      <c r="N20" s="18">
        <v>22.2</v>
      </c>
      <c r="O20" s="18"/>
      <c r="P20" s="18">
        <v>34.200000000000003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3"/>
      <c r="AB20" s="11">
        <f>COUNT(E20:AA20)</f>
        <v>7</v>
      </c>
    </row>
    <row r="21" spans="1:28" s="11" customFormat="1" ht="21" customHeight="1" x14ac:dyDescent="0.25">
      <c r="A21" s="21">
        <f>RANK(D21,$D$6:$D$47,0)</f>
        <v>16</v>
      </c>
      <c r="B21" s="12" t="s">
        <v>43</v>
      </c>
      <c r="C21" s="12" t="s">
        <v>44</v>
      </c>
      <c r="D21" s="28">
        <f>SUM(E21:AA21)</f>
        <v>153.69999999999999</v>
      </c>
      <c r="E21" s="18">
        <v>18</v>
      </c>
      <c r="F21" s="18">
        <v>18.8</v>
      </c>
      <c r="G21" s="18"/>
      <c r="H21" s="18"/>
      <c r="I21" s="18">
        <v>19.8</v>
      </c>
      <c r="J21" s="18"/>
      <c r="K21" s="18"/>
      <c r="L21" s="18"/>
      <c r="M21" s="18">
        <v>19.899999999999999</v>
      </c>
      <c r="N21" s="18"/>
      <c r="O21" s="18">
        <v>22</v>
      </c>
      <c r="P21" s="18">
        <v>34.200000000000003</v>
      </c>
      <c r="Q21" s="18"/>
      <c r="R21" s="18">
        <v>21</v>
      </c>
      <c r="S21" s="18"/>
      <c r="T21" s="18"/>
      <c r="U21" s="18"/>
      <c r="V21" s="18"/>
      <c r="W21" s="18"/>
      <c r="X21" s="18"/>
      <c r="Y21" s="18"/>
      <c r="Z21" s="18"/>
      <c r="AA21" s="13"/>
      <c r="AB21" s="11">
        <f>COUNT(E21:AA21)</f>
        <v>7</v>
      </c>
    </row>
    <row r="22" spans="1:28" s="11" customFormat="1" ht="21" customHeight="1" x14ac:dyDescent="0.25">
      <c r="A22" s="21">
        <f>RANK(D22,$D$6:$D$47,0)</f>
        <v>17</v>
      </c>
      <c r="B22" s="12" t="s">
        <v>104</v>
      </c>
      <c r="C22" s="12" t="s">
        <v>105</v>
      </c>
      <c r="D22" s="28">
        <f>SUM(E22:AA22)</f>
        <v>141</v>
      </c>
      <c r="E22" s="18"/>
      <c r="F22" s="18">
        <v>18.8</v>
      </c>
      <c r="G22" s="18">
        <v>20.399999999999999</v>
      </c>
      <c r="H22" s="18"/>
      <c r="I22" s="18">
        <v>19.8</v>
      </c>
      <c r="J22" s="18"/>
      <c r="K22" s="18"/>
      <c r="L22" s="18"/>
      <c r="M22" s="18">
        <v>19.899999999999999</v>
      </c>
      <c r="N22" s="18">
        <v>22.2</v>
      </c>
      <c r="O22" s="18"/>
      <c r="P22" s="18"/>
      <c r="Q22" s="18"/>
      <c r="R22" s="18">
        <v>21</v>
      </c>
      <c r="S22" s="18">
        <v>18.899999999999999</v>
      </c>
      <c r="T22" s="18"/>
      <c r="U22" s="18"/>
      <c r="V22" s="18"/>
      <c r="W22" s="18"/>
      <c r="X22" s="18"/>
      <c r="Y22" s="18"/>
      <c r="Z22" s="18"/>
      <c r="AA22" s="13"/>
      <c r="AB22" s="11">
        <f>COUNT(E22:AA22)</f>
        <v>7</v>
      </c>
    </row>
    <row r="23" spans="1:28" s="11" customFormat="1" ht="21" customHeight="1" x14ac:dyDescent="0.25">
      <c r="A23" s="21">
        <f>RANK(D23,$D$6:$D$47,0)</f>
        <v>18</v>
      </c>
      <c r="B23" s="12" t="s">
        <v>33</v>
      </c>
      <c r="C23" s="12" t="s">
        <v>34</v>
      </c>
      <c r="D23" s="28">
        <f>SUM(E23:AA23)</f>
        <v>134.1</v>
      </c>
      <c r="E23" s="18"/>
      <c r="F23" s="18"/>
      <c r="G23" s="18"/>
      <c r="H23" s="18">
        <v>19.5</v>
      </c>
      <c r="I23" s="18">
        <v>19.8</v>
      </c>
      <c r="J23" s="18"/>
      <c r="K23" s="18">
        <v>20.7</v>
      </c>
      <c r="L23" s="18"/>
      <c r="M23" s="18"/>
      <c r="N23" s="18"/>
      <c r="O23" s="18"/>
      <c r="P23" s="18">
        <v>34.200000000000003</v>
      </c>
      <c r="Q23" s="18"/>
      <c r="R23" s="18">
        <v>21</v>
      </c>
      <c r="S23" s="18">
        <v>18.899999999999999</v>
      </c>
      <c r="T23" s="18"/>
      <c r="U23" s="18"/>
      <c r="V23" s="18"/>
      <c r="W23" s="18"/>
      <c r="X23" s="18"/>
      <c r="Y23" s="18"/>
      <c r="Z23" s="18"/>
      <c r="AA23" s="13"/>
      <c r="AB23" s="11">
        <f>COUNT(E23:AA23)</f>
        <v>6</v>
      </c>
    </row>
    <row r="24" spans="1:28" s="11" customFormat="1" ht="21" customHeight="1" x14ac:dyDescent="0.25">
      <c r="A24" s="21">
        <f>RANK(D24,$D$6:$D$47,0)</f>
        <v>19</v>
      </c>
      <c r="B24" s="12" t="s">
        <v>19</v>
      </c>
      <c r="C24" s="12" t="s">
        <v>20</v>
      </c>
      <c r="D24" s="28">
        <f>SUM(E24:AA24)</f>
        <v>129.6</v>
      </c>
      <c r="E24" s="18">
        <v>18</v>
      </c>
      <c r="F24" s="18"/>
      <c r="G24" s="18">
        <v>20.399999999999999</v>
      </c>
      <c r="H24" s="18"/>
      <c r="I24" s="18">
        <v>19.8</v>
      </c>
      <c r="J24" s="18">
        <v>18.399999999999999</v>
      </c>
      <c r="K24" s="18"/>
      <c r="L24" s="18"/>
      <c r="M24" s="18">
        <v>19.899999999999999</v>
      </c>
      <c r="N24" s="18"/>
      <c r="O24" s="18"/>
      <c r="P24" s="18">
        <v>33.1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3"/>
      <c r="AB24" s="11">
        <f>COUNT(E24:AA24)</f>
        <v>6</v>
      </c>
    </row>
    <row r="25" spans="1:28" s="11" customFormat="1" ht="21" customHeight="1" x14ac:dyDescent="0.25">
      <c r="A25" s="21">
        <f>RANK(D25,$D$6:$D$47,0)</f>
        <v>20</v>
      </c>
      <c r="B25" s="12" t="s">
        <v>41</v>
      </c>
      <c r="C25" s="12" t="s">
        <v>42</v>
      </c>
      <c r="D25" s="28">
        <f>SUM(E25:AA25)</f>
        <v>125.4</v>
      </c>
      <c r="E25" s="18"/>
      <c r="F25" s="18"/>
      <c r="G25" s="18">
        <v>20.399999999999999</v>
      </c>
      <c r="H25" s="18"/>
      <c r="I25" s="18">
        <v>19.8</v>
      </c>
      <c r="J25" s="18"/>
      <c r="K25" s="18"/>
      <c r="L25" s="18">
        <v>21.1</v>
      </c>
      <c r="M25" s="18">
        <v>19.899999999999999</v>
      </c>
      <c r="N25" s="18">
        <v>22.2</v>
      </c>
      <c r="O25" s="18">
        <v>22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3"/>
      <c r="AB25" s="11">
        <f>COUNT(E25:AA25)</f>
        <v>6</v>
      </c>
    </row>
    <row r="26" spans="1:28" s="11" customFormat="1" ht="21" customHeight="1" x14ac:dyDescent="0.25">
      <c r="A26" s="21">
        <f>RANK(D26,$D$6:$D$47,0)</f>
        <v>21</v>
      </c>
      <c r="B26" s="12" t="s">
        <v>106</v>
      </c>
      <c r="C26" s="12" t="s">
        <v>78</v>
      </c>
      <c r="D26" s="28">
        <f>SUM(E26:AA26)</f>
        <v>120.5</v>
      </c>
      <c r="E26" s="18"/>
      <c r="F26" s="18">
        <v>18.8</v>
      </c>
      <c r="G26" s="18"/>
      <c r="H26" s="18"/>
      <c r="I26" s="18">
        <v>19.8</v>
      </c>
      <c r="J26" s="18"/>
      <c r="K26" s="18"/>
      <c r="L26" s="18">
        <v>21.1</v>
      </c>
      <c r="M26" s="18">
        <v>19.899999999999999</v>
      </c>
      <c r="N26" s="18"/>
      <c r="O26" s="18">
        <v>22</v>
      </c>
      <c r="P26" s="18"/>
      <c r="Q26" s="18"/>
      <c r="R26" s="18"/>
      <c r="S26" s="18">
        <v>18.899999999999999</v>
      </c>
      <c r="T26" s="18"/>
      <c r="U26" s="18"/>
      <c r="V26" s="18"/>
      <c r="W26" s="18"/>
      <c r="X26" s="18"/>
      <c r="Y26" s="18"/>
      <c r="Z26" s="18"/>
      <c r="AA26" s="13"/>
      <c r="AB26" s="11">
        <f>COUNT(E26:AA26)</f>
        <v>6</v>
      </c>
    </row>
    <row r="27" spans="1:28" s="11" customFormat="1" ht="21" customHeight="1" x14ac:dyDescent="0.25">
      <c r="A27" s="21">
        <f>RANK(D27,$D$6:$D$47,0)</f>
        <v>22</v>
      </c>
      <c r="B27" s="12" t="s">
        <v>54</v>
      </c>
      <c r="C27" s="12" t="s">
        <v>55</v>
      </c>
      <c r="D27" s="28">
        <f>SUM(E27:AA27)</f>
        <v>116.8</v>
      </c>
      <c r="E27" s="18"/>
      <c r="F27" s="18">
        <v>18.8</v>
      </c>
      <c r="G27" s="18"/>
      <c r="H27" s="18"/>
      <c r="I27" s="18"/>
      <c r="J27" s="18"/>
      <c r="K27" s="18">
        <v>20.7</v>
      </c>
      <c r="L27" s="18">
        <v>21.1</v>
      </c>
      <c r="M27" s="18"/>
      <c r="N27" s="18"/>
      <c r="O27" s="18">
        <v>22</v>
      </c>
      <c r="P27" s="18">
        <v>34.200000000000003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3"/>
      <c r="AB27" s="11">
        <f>COUNT(E27:AA27)</f>
        <v>5</v>
      </c>
    </row>
    <row r="28" spans="1:28" s="11" customFormat="1" ht="21" customHeight="1" x14ac:dyDescent="0.25">
      <c r="A28" s="21">
        <f>RANK(D28,$D$6:$D$47,0)</f>
        <v>23</v>
      </c>
      <c r="B28" s="12" t="s">
        <v>21</v>
      </c>
      <c r="C28" s="12" t="s">
        <v>22</v>
      </c>
      <c r="D28" s="28">
        <f>SUM(E28:AA28)</f>
        <v>99.100000000000009</v>
      </c>
      <c r="E28" s="18"/>
      <c r="F28" s="18"/>
      <c r="G28" s="18"/>
      <c r="H28" s="18"/>
      <c r="I28" s="18"/>
      <c r="J28" s="18"/>
      <c r="K28" s="18">
        <v>20.7</v>
      </c>
      <c r="L28" s="18"/>
      <c r="M28" s="18"/>
      <c r="N28" s="18">
        <v>22.2</v>
      </c>
      <c r="O28" s="18">
        <v>22</v>
      </c>
      <c r="P28" s="18">
        <v>34.200000000000003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3"/>
      <c r="AB28" s="11">
        <f>COUNT(E28:AA28)</f>
        <v>4</v>
      </c>
    </row>
    <row r="29" spans="1:28" s="11" customFormat="1" ht="21" customHeight="1" x14ac:dyDescent="0.25">
      <c r="A29" s="21">
        <f>RANK(D29,$D$6:$D$47,0)</f>
        <v>24</v>
      </c>
      <c r="B29" s="12" t="s">
        <v>62</v>
      </c>
      <c r="C29" s="12" t="s">
        <v>63</v>
      </c>
      <c r="D29" s="28">
        <f>SUM(E29:AA29)</f>
        <v>96.1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>
        <v>22</v>
      </c>
      <c r="P29" s="18">
        <v>34.200000000000003</v>
      </c>
      <c r="Q29" s="18"/>
      <c r="R29" s="18">
        <v>21</v>
      </c>
      <c r="S29" s="18">
        <v>18.899999999999999</v>
      </c>
      <c r="T29" s="18"/>
      <c r="U29" s="18"/>
      <c r="V29" s="18"/>
      <c r="W29" s="18"/>
      <c r="X29" s="18"/>
      <c r="Y29" s="18"/>
      <c r="Z29" s="18"/>
      <c r="AA29" s="13"/>
      <c r="AB29" s="11">
        <f>COUNT(E29:AA29)</f>
        <v>4</v>
      </c>
    </row>
    <row r="30" spans="1:28" s="11" customFormat="1" ht="21" customHeight="1" x14ac:dyDescent="0.25">
      <c r="A30" s="21">
        <f>RANK(D30,$D$6:$D$47,0)</f>
        <v>25</v>
      </c>
      <c r="B30" s="12" t="s">
        <v>27</v>
      </c>
      <c r="C30" s="12" t="s">
        <v>28</v>
      </c>
      <c r="D30" s="28">
        <f>SUM(E30:AA30)</f>
        <v>78.3</v>
      </c>
      <c r="E30" s="18">
        <v>18</v>
      </c>
      <c r="F30" s="18">
        <v>18.8</v>
      </c>
      <c r="G30" s="18">
        <v>20.399999999999999</v>
      </c>
      <c r="H30" s="18"/>
      <c r="I30" s="18"/>
      <c r="J30" s="18"/>
      <c r="K30" s="18"/>
      <c r="L30" s="18">
        <v>21.1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3"/>
      <c r="AB30" s="11">
        <f>COUNT(E30:AA30)</f>
        <v>4</v>
      </c>
    </row>
    <row r="31" spans="1:28" s="11" customFormat="1" ht="21" customHeight="1" x14ac:dyDescent="0.25">
      <c r="A31" s="21">
        <f>RANK(D31,$D$6:$D$47,0)</f>
        <v>26</v>
      </c>
      <c r="B31" s="12" t="s">
        <v>72</v>
      </c>
      <c r="C31" s="12" t="s">
        <v>73</v>
      </c>
      <c r="D31" s="28">
        <f>SUM(E31:AA31)</f>
        <v>76.3</v>
      </c>
      <c r="E31" s="18"/>
      <c r="F31" s="18"/>
      <c r="G31" s="18"/>
      <c r="H31" s="18"/>
      <c r="I31" s="18"/>
      <c r="J31" s="18"/>
      <c r="K31" s="18"/>
      <c r="L31" s="18"/>
      <c r="M31" s="18">
        <v>19.899999999999999</v>
      </c>
      <c r="N31" s="18">
        <v>22.2</v>
      </c>
      <c r="O31" s="18"/>
      <c r="P31" s="18">
        <v>34.200000000000003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3"/>
      <c r="AB31" s="11">
        <f>COUNT(E31:AA31)</f>
        <v>3</v>
      </c>
    </row>
    <row r="32" spans="1:28" s="11" customFormat="1" ht="21" customHeight="1" x14ac:dyDescent="0.25">
      <c r="A32" s="21">
        <f>RANK(D32,$D$6:$D$47,0)</f>
        <v>27</v>
      </c>
      <c r="B32" s="12" t="s">
        <v>79</v>
      </c>
      <c r="C32" s="12" t="s">
        <v>32</v>
      </c>
      <c r="D32" s="28">
        <f>SUM(E32:AA32)</f>
        <v>62.900000000000006</v>
      </c>
      <c r="E32" s="18"/>
      <c r="F32" s="18"/>
      <c r="G32" s="18"/>
      <c r="H32" s="18"/>
      <c r="I32" s="18">
        <v>19.8</v>
      </c>
      <c r="J32" s="18"/>
      <c r="K32" s="18"/>
      <c r="L32" s="18">
        <v>21.1</v>
      </c>
      <c r="M32" s="18"/>
      <c r="N32" s="18"/>
      <c r="O32" s="18">
        <v>22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3"/>
      <c r="AB32" s="11">
        <f>COUNT(E32:AA32)</f>
        <v>3</v>
      </c>
    </row>
    <row r="33" spans="1:28" s="11" customFormat="1" ht="21" customHeight="1" x14ac:dyDescent="0.25">
      <c r="A33" s="21">
        <f>RANK(D33,$D$6:$D$47,0)</f>
        <v>28</v>
      </c>
      <c r="B33" s="12" t="s">
        <v>68</v>
      </c>
      <c r="C33" s="12" t="s">
        <v>69</v>
      </c>
      <c r="D33" s="28">
        <f>SUM(E33:AA33)</f>
        <v>61.8</v>
      </c>
      <c r="E33" s="18"/>
      <c r="F33" s="18">
        <v>18.8</v>
      </c>
      <c r="G33" s="18"/>
      <c r="H33" s="18"/>
      <c r="I33" s="18"/>
      <c r="J33" s="18"/>
      <c r="K33" s="18"/>
      <c r="L33" s="18"/>
      <c r="M33" s="18"/>
      <c r="N33" s="18"/>
      <c r="O33" s="18">
        <v>22</v>
      </c>
      <c r="P33" s="18"/>
      <c r="Q33" s="18"/>
      <c r="R33" s="18">
        <v>21</v>
      </c>
      <c r="S33" s="18"/>
      <c r="T33" s="18"/>
      <c r="U33" s="18"/>
      <c r="V33" s="18"/>
      <c r="W33" s="18"/>
      <c r="X33" s="18"/>
      <c r="Y33" s="18"/>
      <c r="Z33" s="18"/>
      <c r="AA33" s="13"/>
      <c r="AB33" s="11">
        <f>COUNT(E33:AA33)</f>
        <v>3</v>
      </c>
    </row>
    <row r="34" spans="1:28" s="11" customFormat="1" ht="21" customHeight="1" x14ac:dyDescent="0.25">
      <c r="A34" s="21">
        <f>RANK(D34,$D$6:$D$47,0)</f>
        <v>29</v>
      </c>
      <c r="B34" s="12" t="s">
        <v>64</v>
      </c>
      <c r="C34" s="12" t="s">
        <v>65</v>
      </c>
      <c r="D34" s="28">
        <f>SUM(E34:AA34)</f>
        <v>55.300000000000004</v>
      </c>
      <c r="E34" s="18"/>
      <c r="F34" s="18"/>
      <c r="G34" s="18"/>
      <c r="H34" s="18"/>
      <c r="I34" s="18"/>
      <c r="J34" s="18"/>
      <c r="K34" s="18"/>
      <c r="L34" s="18">
        <v>21.1</v>
      </c>
      <c r="M34" s="18"/>
      <c r="N34" s="18"/>
      <c r="O34" s="18"/>
      <c r="P34" s="18">
        <v>34.200000000000003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3"/>
      <c r="AB34" s="11">
        <f>COUNT(E34:AA34)</f>
        <v>2</v>
      </c>
    </row>
    <row r="35" spans="1:28" s="11" customFormat="1" ht="21" customHeight="1" x14ac:dyDescent="0.25">
      <c r="A35" s="21">
        <f>RANK(D35,$D$6:$D$47,0)</f>
        <v>30</v>
      </c>
      <c r="B35" s="12" t="s">
        <v>35</v>
      </c>
      <c r="C35" s="12" t="s">
        <v>36</v>
      </c>
      <c r="D35" s="28">
        <f>SUM(E35:AA35)</f>
        <v>54.900000000000006</v>
      </c>
      <c r="E35" s="18"/>
      <c r="F35" s="18"/>
      <c r="G35" s="18"/>
      <c r="H35" s="18"/>
      <c r="I35" s="18"/>
      <c r="J35" s="18"/>
      <c r="K35" s="18">
        <v>20.7</v>
      </c>
      <c r="L35" s="18"/>
      <c r="M35" s="18"/>
      <c r="N35" s="18"/>
      <c r="O35" s="18"/>
      <c r="P35" s="18">
        <v>34.200000000000003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3"/>
      <c r="AB35" s="11">
        <f>COUNT(E35:AA35)</f>
        <v>2</v>
      </c>
    </row>
    <row r="36" spans="1:28" s="11" customFormat="1" ht="21" customHeight="1" x14ac:dyDescent="0.25">
      <c r="A36" s="21">
        <f>RANK(D36,$D$6:$D$47,0)</f>
        <v>31</v>
      </c>
      <c r="B36" s="12" t="s">
        <v>70</v>
      </c>
      <c r="C36" s="12" t="s">
        <v>71</v>
      </c>
      <c r="D36" s="28">
        <f>SUM(E36:AA36)</f>
        <v>52.6</v>
      </c>
      <c r="E36" s="18"/>
      <c r="F36" s="18"/>
      <c r="G36" s="18"/>
      <c r="H36" s="18"/>
      <c r="I36" s="18"/>
      <c r="J36" s="18">
        <v>18.399999999999999</v>
      </c>
      <c r="K36" s="18"/>
      <c r="L36" s="18"/>
      <c r="M36" s="18"/>
      <c r="N36" s="18"/>
      <c r="O36" s="18"/>
      <c r="P36" s="18">
        <v>34.200000000000003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3"/>
      <c r="AB36" s="11">
        <f>COUNT(E36:AA36)</f>
        <v>2</v>
      </c>
    </row>
    <row r="37" spans="1:28" s="11" customFormat="1" ht="21" customHeight="1" x14ac:dyDescent="0.25">
      <c r="A37" s="21">
        <f>RANK(D37,$D$6:$D$47,0)</f>
        <v>32</v>
      </c>
      <c r="B37" s="12" t="s">
        <v>74</v>
      </c>
      <c r="C37" s="12" t="s">
        <v>75</v>
      </c>
      <c r="D37" s="28">
        <f>SUM(E37:AA37)</f>
        <v>43.7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22.7</v>
      </c>
      <c r="Q37" s="18"/>
      <c r="R37" s="18">
        <v>21</v>
      </c>
      <c r="S37" s="18"/>
      <c r="T37" s="18"/>
      <c r="U37" s="18"/>
      <c r="V37" s="18"/>
      <c r="W37" s="18"/>
      <c r="X37" s="18"/>
      <c r="Y37" s="18"/>
      <c r="Z37" s="18"/>
      <c r="AA37" s="13"/>
      <c r="AB37" s="11">
        <f>COUNT(E37:AA37)</f>
        <v>2</v>
      </c>
    </row>
    <row r="38" spans="1:28" s="11" customFormat="1" ht="21" customHeight="1" x14ac:dyDescent="0.25">
      <c r="A38" s="21">
        <f>RANK(D38,$D$6:$D$47,0)</f>
        <v>33</v>
      </c>
      <c r="B38" s="12" t="s">
        <v>60</v>
      </c>
      <c r="C38" s="12" t="s">
        <v>61</v>
      </c>
      <c r="D38" s="28">
        <f>SUM(E38:AA38)</f>
        <v>39</v>
      </c>
      <c r="E38" s="18">
        <v>18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>
        <v>21</v>
      </c>
      <c r="S38" s="18"/>
      <c r="T38" s="18"/>
      <c r="U38" s="18"/>
      <c r="V38" s="18"/>
      <c r="W38" s="18"/>
      <c r="X38" s="18"/>
      <c r="Y38" s="18"/>
      <c r="Z38" s="18"/>
      <c r="AA38" s="13"/>
      <c r="AB38" s="11">
        <f>COUNT(E38:AA38)</f>
        <v>2</v>
      </c>
    </row>
    <row r="39" spans="1:28" s="11" customFormat="1" ht="21" customHeight="1" x14ac:dyDescent="0.25">
      <c r="A39" s="21">
        <f>RANK(D39,$D$6:$D$47,0)</f>
        <v>34</v>
      </c>
      <c r="B39" s="12" t="s">
        <v>23</v>
      </c>
      <c r="C39" s="12" t="s">
        <v>51</v>
      </c>
      <c r="D39" s="28">
        <f>SUM(E39:AA39)</f>
        <v>37.799999999999997</v>
      </c>
      <c r="E39" s="18">
        <v>18</v>
      </c>
      <c r="F39" s="18"/>
      <c r="G39" s="18"/>
      <c r="H39" s="18"/>
      <c r="I39" s="18">
        <v>19.8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3"/>
      <c r="AB39" s="11">
        <f>COUNT(E39:AA39)</f>
        <v>2</v>
      </c>
    </row>
    <row r="40" spans="1:28" s="11" customFormat="1" ht="21" customHeight="1" x14ac:dyDescent="0.25">
      <c r="A40" s="21">
        <f>RANK(D40,$D$6:$D$47,0)</f>
        <v>35</v>
      </c>
      <c r="B40" s="12" t="s">
        <v>66</v>
      </c>
      <c r="C40" s="12" t="s">
        <v>67</v>
      </c>
      <c r="D40" s="28">
        <f>SUM(E40:AA40)</f>
        <v>33.1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>
        <v>33.1</v>
      </c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3"/>
      <c r="AB40" s="11">
        <f>COUNT(E40:AA40)</f>
        <v>1</v>
      </c>
    </row>
    <row r="41" spans="1:28" s="11" customFormat="1" ht="21" customHeight="1" x14ac:dyDescent="0.25">
      <c r="A41" s="21">
        <f>RANK(D41,$D$6:$D$47,0)</f>
        <v>36</v>
      </c>
      <c r="B41" s="12" t="s">
        <v>76</v>
      </c>
      <c r="C41" s="12" t="s">
        <v>75</v>
      </c>
      <c r="D41" s="28">
        <f>SUM(E41:AA41)</f>
        <v>22.7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v>22.7</v>
      </c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3"/>
      <c r="AB41" s="11">
        <f>COUNT(E41:AA41)</f>
        <v>1</v>
      </c>
    </row>
    <row r="42" spans="1:28" s="11" customFormat="1" ht="21" customHeight="1" x14ac:dyDescent="0.25">
      <c r="A42" s="21">
        <f>RANK(D42,$D$6:$D$47,0)</f>
        <v>37</v>
      </c>
      <c r="B42" s="12" t="s">
        <v>7</v>
      </c>
      <c r="C42" s="12" t="s">
        <v>8</v>
      </c>
      <c r="D42" s="28">
        <f>SUM(E42:AA42)</f>
        <v>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3"/>
      <c r="AB42" s="11">
        <f>COUNT(E42:AA42)</f>
        <v>0</v>
      </c>
    </row>
    <row r="43" spans="1:28" s="11" customFormat="1" ht="21" customHeight="1" x14ac:dyDescent="0.25">
      <c r="A43" s="21">
        <f>RANK(D43,$D$6:$D$47,0)</f>
        <v>37</v>
      </c>
      <c r="B43" s="12" t="s">
        <v>29</v>
      </c>
      <c r="C43" s="12" t="s">
        <v>30</v>
      </c>
      <c r="D43" s="28">
        <f>SUM(E43:AA43)</f>
        <v>0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3"/>
      <c r="AB43" s="11">
        <f>COUNT(E43:AA43)</f>
        <v>0</v>
      </c>
    </row>
    <row r="44" spans="1:28" s="11" customFormat="1" ht="21" customHeight="1" x14ac:dyDescent="0.25">
      <c r="A44" s="21">
        <f>RANK(D44,$D$6:$D$47,0)</f>
        <v>37</v>
      </c>
      <c r="B44" s="12" t="s">
        <v>37</v>
      </c>
      <c r="C44" s="12" t="s">
        <v>38</v>
      </c>
      <c r="D44" s="28">
        <f>SUM(E44:AA44)</f>
        <v>0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3"/>
      <c r="AB44" s="11">
        <f>COUNT(E44:AA44)</f>
        <v>0</v>
      </c>
    </row>
    <row r="45" spans="1:28" s="11" customFormat="1" ht="21" customHeight="1" x14ac:dyDescent="0.25">
      <c r="A45" s="21">
        <f>RANK(D45,$D$6:$D$47,0)</f>
        <v>37</v>
      </c>
      <c r="B45" s="12" t="s">
        <v>49</v>
      </c>
      <c r="C45" s="12" t="s">
        <v>50</v>
      </c>
      <c r="D45" s="28">
        <f>SUM(E45:AA45)</f>
        <v>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3"/>
      <c r="AB45" s="11">
        <f>COUNT(E45:AA45)</f>
        <v>0</v>
      </c>
    </row>
    <row r="46" spans="1:28" s="11" customFormat="1" ht="21" customHeight="1" x14ac:dyDescent="0.25">
      <c r="A46" s="21">
        <f>RANK(D46,$D$6:$D$47,0)</f>
        <v>37</v>
      </c>
      <c r="B46" s="12" t="s">
        <v>56</v>
      </c>
      <c r="C46" s="12" t="s">
        <v>57</v>
      </c>
      <c r="D46" s="28">
        <f>SUM(E46:AA46)</f>
        <v>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3"/>
      <c r="AB46" s="11">
        <f>COUNT(E46:AA46)</f>
        <v>0</v>
      </c>
    </row>
    <row r="47" spans="1:28" s="11" customFormat="1" ht="21" customHeight="1" x14ac:dyDescent="0.25">
      <c r="A47" s="22">
        <f>RANK(D47,$D$6:$D$47,0)</f>
        <v>37</v>
      </c>
      <c r="B47" s="14" t="s">
        <v>77</v>
      </c>
      <c r="C47" s="14" t="s">
        <v>78</v>
      </c>
      <c r="D47" s="29">
        <f>SUM(E47:AA47)</f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5"/>
      <c r="AB47" s="11">
        <f>COUNT(E47:AA47)</f>
        <v>0</v>
      </c>
    </row>
    <row r="48" spans="1:28" s="11" customFormat="1" ht="21" customHeight="1" x14ac:dyDescent="0.25">
      <c r="D48" s="16" t="s">
        <v>80</v>
      </c>
      <c r="E48" s="26">
        <f>COUNTA(E6:E47)</f>
        <v>15</v>
      </c>
      <c r="F48" s="26">
        <f>COUNTA(F6:F47)</f>
        <v>16</v>
      </c>
      <c r="G48" s="26">
        <f>COUNTA(G6:G47)</f>
        <v>14</v>
      </c>
      <c r="H48" s="26">
        <f>COUNTA(H6:H47)</f>
        <v>6</v>
      </c>
      <c r="I48" s="26">
        <f>COUNTA(I6:I47)</f>
        <v>17</v>
      </c>
      <c r="J48" s="26">
        <f>COUNTA(J6:J47)</f>
        <v>9</v>
      </c>
      <c r="K48" s="26">
        <f>COUNTA(K6:K47)</f>
        <v>17</v>
      </c>
      <c r="L48" s="26">
        <f>COUNTA(L6:L47)</f>
        <v>16</v>
      </c>
      <c r="M48" s="26">
        <f>COUNTA(M6:M47)</f>
        <v>15</v>
      </c>
      <c r="N48" s="26">
        <f>COUNTA(N6:N47)</f>
        <v>17</v>
      </c>
      <c r="O48" s="26">
        <f>COUNTA(O6:O47)</f>
        <v>20</v>
      </c>
      <c r="P48" s="26">
        <f>COUNTA(P6:P47)</f>
        <v>27</v>
      </c>
      <c r="Q48" s="26">
        <f>COUNTA(Q6:Q47)</f>
        <v>0</v>
      </c>
      <c r="R48" s="26">
        <f>COUNTA(R6:R47)</f>
        <v>17</v>
      </c>
      <c r="S48" s="26">
        <f>COUNTA(S6:S47)</f>
        <v>10</v>
      </c>
      <c r="T48" s="26">
        <f>COUNTA(T6:T47)</f>
        <v>0</v>
      </c>
      <c r="U48" s="26">
        <f>COUNTA(U6:U47)</f>
        <v>0</v>
      </c>
      <c r="V48" s="26">
        <f>COUNTA(V6:V47)</f>
        <v>0</v>
      </c>
      <c r="W48" s="26">
        <f>COUNTA(W6:W47)</f>
        <v>0</v>
      </c>
      <c r="X48" s="26">
        <f>COUNTA(X6:X47)</f>
        <v>0</v>
      </c>
      <c r="Y48" s="26">
        <f>COUNTA(Y6:Y47)</f>
        <v>0</v>
      </c>
      <c r="Z48" s="26">
        <f>COUNTA(Z6:Z47)</f>
        <v>0</v>
      </c>
      <c r="AA48" s="26">
        <f>COUNTA(AA6:AA47)</f>
        <v>0</v>
      </c>
    </row>
  </sheetData>
  <sortState xmlns:xlrd2="http://schemas.microsoft.com/office/spreadsheetml/2017/richdata2" ref="A6:AB48">
    <sortCondition ref="A5"/>
  </sortState>
  <phoneticPr fontId="2" type="noConversion"/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Vereinsmeisterschaft_2020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HansJürg</dc:creator>
  <cp:lastModifiedBy>HansJürg</cp:lastModifiedBy>
  <cp:lastPrinted>2019-12-18T04:45:49Z</cp:lastPrinted>
  <dcterms:created xsi:type="dcterms:W3CDTF">2019-11-10T07:30:51Z</dcterms:created>
  <dcterms:modified xsi:type="dcterms:W3CDTF">2020-09-12T15:13:06Z</dcterms:modified>
</cp:coreProperties>
</file>